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s\CALOY\2023 File\PBB 2022 COMPLIANCE\APP FY 2023 - NON-CSE\"/>
    </mc:Choice>
  </mc:AlternateContent>
  <bookViews>
    <workbookView xWindow="0" yWindow="0" windowWidth="20490" windowHeight="7620"/>
  </bookViews>
  <sheets>
    <sheet name="app" sheetId="1" r:id="rId1"/>
    <sheet name="how_to_fill_out-definitions" sheetId="2" r:id="rId2"/>
  </sheets>
  <externalReferences>
    <externalReference r:id="rId3"/>
    <externalReference r:id="rId4"/>
  </externalReferences>
  <definedNames>
    <definedName name="_xlnm.Print_Titles" localSheetId="0">app!$3:$4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9" i="1" l="1"/>
  <c r="K117" i="1"/>
  <c r="L104" i="1"/>
  <c r="L65" i="1"/>
  <c r="L29" i="1"/>
  <c r="L21" i="1"/>
  <c r="L16" i="1"/>
  <c r="L7" i="1"/>
  <c r="F11" i="2" l="1"/>
  <c r="M121" i="1"/>
  <c r="L121"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8" i="1"/>
  <c r="K120" i="1"/>
  <c r="K121" i="1" s="1"/>
  <c r="G118" i="1"/>
  <c r="G116" i="1"/>
  <c r="G115" i="1"/>
  <c r="F115" i="1"/>
  <c r="G114" i="1"/>
  <c r="G113" i="1"/>
  <c r="F113" i="1"/>
  <c r="G112" i="1"/>
  <c r="F112" i="1"/>
  <c r="G111" i="1"/>
  <c r="F111" i="1"/>
  <c r="G110" i="1"/>
  <c r="G109" i="1"/>
  <c r="G108" i="1"/>
  <c r="G107" i="1"/>
  <c r="G106" i="1"/>
  <c r="G105" i="1"/>
  <c r="G104" i="1"/>
  <c r="G103" i="1"/>
  <c r="G102" i="1"/>
  <c r="G101" i="1"/>
  <c r="G100" i="1"/>
  <c r="G99" i="1"/>
  <c r="G98" i="1"/>
  <c r="G97" i="1"/>
  <c r="G96" i="1"/>
  <c r="G95" i="1"/>
  <c r="F95" i="1"/>
  <c r="G94" i="1"/>
  <c r="F94" i="1"/>
  <c r="G93" i="1"/>
  <c r="F93" i="1"/>
  <c r="G92" i="1"/>
  <c r="F92" i="1"/>
  <c r="G91" i="1"/>
  <c r="F91" i="1"/>
  <c r="G90" i="1"/>
  <c r="F90" i="1"/>
  <c r="G89" i="1"/>
  <c r="F89" i="1"/>
  <c r="G88" i="1"/>
  <c r="F88" i="1"/>
  <c r="G87" i="1"/>
  <c r="F87" i="1"/>
  <c r="G86" i="1"/>
  <c r="G85" i="1"/>
  <c r="G84" i="1"/>
  <c r="G83" i="1"/>
  <c r="G82" i="1"/>
  <c r="G81" i="1"/>
  <c r="G80" i="1"/>
  <c r="G79" i="1"/>
  <c r="G78" i="1"/>
  <c r="G77" i="1"/>
  <c r="G76" i="1"/>
  <c r="G75" i="1"/>
  <c r="G74" i="1"/>
  <c r="G73" i="1"/>
  <c r="G72" i="1"/>
  <c r="I69" i="1"/>
  <c r="H69" i="1"/>
  <c r="G69" i="1"/>
  <c r="F69" i="1"/>
  <c r="I68" i="1"/>
  <c r="H68" i="1"/>
  <c r="G68" i="1"/>
  <c r="F68" i="1"/>
  <c r="I63" i="1"/>
  <c r="H63" i="1"/>
  <c r="G63" i="1"/>
  <c r="F63" i="1"/>
  <c r="I62" i="1"/>
  <c r="H62" i="1"/>
  <c r="G62" i="1"/>
  <c r="F62" i="1"/>
  <c r="G57" i="1"/>
  <c r="G56" i="1"/>
  <c r="G55" i="1"/>
  <c r="G54" i="1"/>
  <c r="G53" i="1"/>
  <c r="G52" i="1"/>
  <c r="F52" i="1"/>
  <c r="G51" i="1"/>
  <c r="F51" i="1"/>
  <c r="G50" i="1"/>
  <c r="F50" i="1"/>
  <c r="G49" i="1"/>
  <c r="F49" i="1"/>
  <c r="G48" i="1"/>
  <c r="G47" i="1"/>
  <c r="G46" i="1"/>
  <c r="G45" i="1"/>
  <c r="G44" i="1"/>
  <c r="G43" i="1"/>
  <c r="G42" i="1"/>
  <c r="G41" i="1"/>
  <c r="G40" i="1"/>
  <c r="G39" i="1"/>
  <c r="F39" i="1"/>
  <c r="G38" i="1"/>
  <c r="F38" i="1"/>
  <c r="G37" i="1"/>
  <c r="F37" i="1"/>
  <c r="G36" i="1"/>
  <c r="F36" i="1"/>
  <c r="G35" i="1"/>
  <c r="F35" i="1"/>
  <c r="G34" i="1"/>
  <c r="F34" i="1"/>
  <c r="G33" i="1"/>
  <c r="F33" i="1"/>
  <c r="G32" i="1"/>
  <c r="F32" i="1"/>
  <c r="G31" i="1"/>
  <c r="G30" i="1"/>
  <c r="G29" i="1"/>
  <c r="G28" i="1"/>
  <c r="G27" i="1"/>
  <c r="G26" i="1"/>
  <c r="F26" i="1"/>
  <c r="G25" i="1"/>
  <c r="F25" i="1"/>
  <c r="G24" i="1"/>
  <c r="F24" i="1"/>
  <c r="G23" i="1"/>
  <c r="F23" i="1"/>
  <c r="G22" i="1"/>
  <c r="G21" i="1"/>
  <c r="G20" i="1"/>
  <c r="G19" i="1"/>
  <c r="F19" i="1"/>
  <c r="G18" i="1"/>
  <c r="G17" i="1"/>
  <c r="G16" i="1"/>
  <c r="G15" i="1"/>
  <c r="G14" i="1"/>
  <c r="G9" i="1"/>
  <c r="G8" i="1"/>
  <c r="G7" i="1"/>
  <c r="G6" i="1"/>
  <c r="G5" i="1"/>
</calcChain>
</file>

<file path=xl/sharedStrings.xml><?xml version="1.0" encoding="utf-8"?>
<sst xmlns="http://schemas.openxmlformats.org/spreadsheetml/2006/main" count="1096" uniqueCount="180">
  <si>
    <t>Department of Budget and Management Procurement Monitoring Report as of month/day/2006</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</si>
  <si>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</si>
  <si>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</si>
  <si>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</si>
  <si>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</si>
  <si>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</si>
  <si>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</si>
  <si>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</si>
  <si>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</si>
  <si>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</si>
  <si>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</si>
  <si>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</si>
  <si>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</si>
  <si>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</si>
  <si>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</si>
  <si>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</si>
  <si>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</si>
  <si>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</si>
  <si>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</si>
  <si>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</si>
  <si>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</si>
  <si>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</si>
  <si>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</si>
  <si>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</si>
  <si>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</si>
  <si>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</si>
  <si>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</si>
  <si>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</si>
  <si>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</si>
  <si>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</si>
  <si>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</si>
  <si>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</si>
  <si>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</si>
  <si>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</si>
  <si>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Travel-Local</t>
  </si>
  <si>
    <t>PTRI</t>
  </si>
  <si>
    <t>NO</t>
  </si>
  <si>
    <t>NP-53.14 Direct Retail Purchase of
Petroleum Fuel, Oil and Lubricant (POL)
Products and Airline Tickets</t>
  </si>
  <si>
    <t>Q1 to Q4</t>
  </si>
  <si>
    <t>GoP</t>
  </si>
  <si>
    <t>indefinite dates, venues, frequency of activities</t>
  </si>
  <si>
    <t>Training Expense</t>
  </si>
  <si>
    <t>N/A</t>
  </si>
  <si>
    <t>Office Supplies Expense</t>
  </si>
  <si>
    <t>Shopping</t>
  </si>
  <si>
    <t>Accountable Forms Expense</t>
  </si>
  <si>
    <t>NP-53.5 Agency-to-Agency</t>
  </si>
  <si>
    <t>National Printing Office</t>
  </si>
  <si>
    <t>Medical, Dental and Laboratory Supplies Expenses</t>
  </si>
  <si>
    <t>NP-53.9 - Small Value Procurement</t>
  </si>
  <si>
    <t>Fuel, Oil and Lubricants Expense</t>
  </si>
  <si>
    <t>Contract Agreement with Gasoline Station</t>
  </si>
  <si>
    <t>Other Supplies and Materials Expenses</t>
  </si>
  <si>
    <t>Water Expenses</t>
  </si>
  <si>
    <t>Direct Contracting</t>
  </si>
  <si>
    <t>Monthly Consumption - Maynilad</t>
  </si>
  <si>
    <t>Electricity Expenses</t>
  </si>
  <si>
    <t>Monthly Consumption - Meralco</t>
  </si>
  <si>
    <t>Gas/Heating Expenses</t>
  </si>
  <si>
    <t>Contract Agreement with Diamond Gas House Corp.</t>
  </si>
  <si>
    <t>Postage and Courier Services</t>
  </si>
  <si>
    <t>Telephone Expenses - Mobile</t>
  </si>
  <si>
    <t>CELL CARDS (indefinite dates, venues, frequency of activities)</t>
  </si>
  <si>
    <t>Telephone Expenses - Landline</t>
  </si>
  <si>
    <t>PLDT</t>
  </si>
  <si>
    <t>Internet Subscription Expenses</t>
  </si>
  <si>
    <t>Monthly ISP subscription</t>
  </si>
  <si>
    <t>Awards/Rewards Expenses</t>
  </si>
  <si>
    <t>PRAISE Incidental Expenses</t>
  </si>
  <si>
    <t>Prizes</t>
  </si>
  <si>
    <t>PTRI Employees Incentive Award</t>
  </si>
  <si>
    <t>Extraordinary and Miscellaneous Expenses</t>
  </si>
  <si>
    <t>provision for PTRI Director</t>
  </si>
  <si>
    <t>Legal Services</t>
  </si>
  <si>
    <t>provision for Legal Services (Notary)</t>
  </si>
  <si>
    <t>Auditing Services</t>
  </si>
  <si>
    <t>YES</t>
  </si>
  <si>
    <t>COA</t>
  </si>
  <si>
    <t>Other Professional Services</t>
  </si>
  <si>
    <t>Competitive Bidding</t>
  </si>
  <si>
    <t>Q4 2022</t>
  </si>
  <si>
    <t>Q1 2023</t>
  </si>
  <si>
    <t>Janitorial Services</t>
  </si>
  <si>
    <t>2nd yr of 3-year Contract with CBII Philippines</t>
  </si>
  <si>
    <t>Security Services</t>
  </si>
  <si>
    <t>To be included in DOST-Central Office Early Procurement</t>
  </si>
  <si>
    <t>Other General Services</t>
  </si>
  <si>
    <t>Repair and Maintenance - Building</t>
  </si>
  <si>
    <t>Repair and Maintenance - Other Structures</t>
  </si>
  <si>
    <t>Repair and Maintenance - Office Equipment</t>
  </si>
  <si>
    <t>Repair and Maintenance - Technical and Scientific Equipment</t>
  </si>
  <si>
    <t>Repair and Maintenance- Motor Vehicles</t>
  </si>
  <si>
    <t>Repair and Maintenance- Furniture and Fixtures</t>
  </si>
  <si>
    <t>Repair and Maintenance - Leased Assets Improvement (Land)</t>
  </si>
  <si>
    <t>Taxes, Duties &amp; Licenses</t>
  </si>
  <si>
    <t>Custom Duties/Taxes, Indefinite dates, frequency of activities</t>
  </si>
  <si>
    <t>Fidelity Bond Premiums</t>
  </si>
  <si>
    <t>Fidelity Bond of employees</t>
  </si>
  <si>
    <t>Insurance Expenses</t>
  </si>
  <si>
    <t>GSIS Insurance/ LTO Registration</t>
  </si>
  <si>
    <t>Advertising Expenses</t>
  </si>
  <si>
    <t>Advertisement of vacant position &amp; Posting of ITB to newspaper</t>
  </si>
  <si>
    <t>Printing and Publication Expenses</t>
  </si>
  <si>
    <t>Printing of PTRI Annual Report/Bulletin, etc.</t>
  </si>
  <si>
    <t>Representation Expenses</t>
  </si>
  <si>
    <t>Office  of the Director</t>
  </si>
  <si>
    <t>Transportation and Delivery Expenses</t>
  </si>
  <si>
    <t>Rent/Lease Expenses - Land</t>
  </si>
  <si>
    <t>NHA Lease to TCMO</t>
  </si>
  <si>
    <t>Other Subscription Expenses</t>
  </si>
  <si>
    <t>Other Maintenance and Operating Expenses</t>
  </si>
  <si>
    <t>Office Building</t>
  </si>
  <si>
    <t>Q3 2022</t>
  </si>
  <si>
    <t>Q1 2022</t>
  </si>
  <si>
    <t>Rehabilitation and Retrofitting of the Natural Fiber Processing Center</t>
  </si>
  <si>
    <t>Prepared by:</t>
  </si>
  <si>
    <t>Recommending Approval by:</t>
  </si>
  <si>
    <t>Approved by:</t>
  </si>
  <si>
    <t>Bids and Awards Committee</t>
  </si>
  <si>
    <t>Head of Procuring Entity</t>
  </si>
  <si>
    <t>MARILOU G. AGUSTIN</t>
  </si>
  <si>
    <t>CORAZON I. TAPULGO</t>
  </si>
  <si>
    <t>DANIEL LEON J. LAVIN</t>
  </si>
  <si>
    <t>MARNIE B. DONES</t>
  </si>
  <si>
    <t>Head, BAC Secretariat</t>
  </si>
  <si>
    <t>Chairperson</t>
  </si>
  <si>
    <t>Vice Chairperson</t>
  </si>
  <si>
    <t>Member</t>
  </si>
  <si>
    <t>Officer-In-Charge, Office of the Director</t>
  </si>
  <si>
    <t>JENNELI E. CAYA</t>
  </si>
  <si>
    <t>MERLITA R. ODI</t>
  </si>
  <si>
    <t>Shopping/NP-53.9 Small Value Procurement</t>
  </si>
  <si>
    <t>Shopping/NP-53.9 - Small Value Procurement</t>
  </si>
  <si>
    <t>Shopping/Direct Contracting</t>
  </si>
  <si>
    <t>Direct Contracting/NP-53.9 - Small Value Procurement</t>
  </si>
  <si>
    <t>Direct Contracting/NP-53.5 Agency-to-Agency</t>
  </si>
  <si>
    <t>Direct Contracting/Shopping/NP-53.9 - Small Value Procurement</t>
  </si>
  <si>
    <t>PICTS</t>
  </si>
  <si>
    <t>GUIDE TO PREPARE APP</t>
  </si>
  <si>
    <t>APP COLUMN HEADER/S</t>
  </si>
  <si>
    <t>STEP 1</t>
  </si>
  <si>
    <t>In the Code column, kindly indicate the PAP Code. Please refer to the code indicated in the technical budget posted in the DBM website. For GOCCs and LGUs, indicate the procuring entity's internal numbering system.</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</si>
  <si>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</si>
  <si>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</si>
  <si>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</si>
  <si>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</si>
  <si>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</si>
  <si>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</si>
  <si>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</si>
  <si>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</si>
  <si>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</si>
  <si>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</si>
  <si>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</si>
  <si>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</si>
  <si>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</si>
  <si>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</si>
  <si>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</si>
  <si>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</si>
  <si>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</si>
  <si>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</si>
  <si>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</si>
  <si>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</si>
  <si>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</si>
  <si>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</si>
  <si>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</si>
  <si>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</si>
  <si>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</si>
  <si>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theme="1"/>
        <rFont val="Calibri"/>
        <family val="2"/>
        <scheme val="minor"/>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</si>
  <si>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color theme="1"/>
        <rFont val="Calibri"/>
        <family val="2"/>
        <scheme val="minor"/>
      </rPr>
      <t>– Special agency undertakings which are to be carried out within a definite time frame and which are intended to result in some pre-determined measure of goods and services.</t>
    </r>
  </si>
  <si>
    <r>
      <t>3. PMO/End User</t>
    </r>
    <r>
      <rPr>
        <sz val="11"/>
        <color theme="1"/>
        <rFont val="Calibri"/>
        <family val="2"/>
        <scheme val="minor"/>
      </rPr>
      <t xml:space="preserve"> - Unit as proponent of program or project</t>
    </r>
  </si>
  <si>
    <r>
      <t>4. Mode of Procurement</t>
    </r>
    <r>
      <rPr>
        <sz val="11"/>
        <color theme="1"/>
        <rFont val="Calibri"/>
        <family val="2"/>
        <scheme val="minor"/>
      </rPr>
      <t xml:space="preserve"> - Competitive Bidding and Alternative Methods including: selective bidding, direct contracting, repeat order, shopping, and negotiated procurement.</t>
    </r>
  </si>
  <si>
    <r>
      <t>5. Schedule for Each Procurement Activity</t>
    </r>
    <r>
      <rPr>
        <sz val="11"/>
        <color theme="1"/>
        <rFont val="Calibri"/>
        <family val="2"/>
        <scheme val="minor"/>
      </rPr>
      <t xml:space="preserve"> - Major procurement activities (advertising/posting; submission and receipt/Opening of bids;  award of contract; contract signing).</t>
    </r>
  </si>
  <si>
    <r>
      <t>6. Source of Funds</t>
    </r>
    <r>
      <rPr>
        <sz val="11"/>
        <color theme="1"/>
        <rFont val="Calibri"/>
        <family val="2"/>
        <scheme val="minor"/>
      </rPr>
      <t xml:space="preserve"> - Whether GoP, Foreign Assisted or Special Purpose Fund</t>
    </r>
  </si>
  <si>
    <r>
      <t xml:space="preserve">7. Estimated Budget </t>
    </r>
    <r>
      <rPr>
        <sz val="11"/>
        <color theme="1"/>
        <rFont val="Calibri"/>
        <family val="2"/>
        <scheme val="minor"/>
      </rPr>
      <t>- Agency approved estimate of project/program costs</t>
    </r>
  </si>
  <si>
    <r>
      <t>8. Remarks</t>
    </r>
    <r>
      <rPr>
        <sz val="11"/>
        <color theme="1"/>
        <rFont val="Calibri"/>
        <family val="2"/>
        <scheme val="minor"/>
      </rPr>
      <t xml:space="preserve"> - brief description of program or project</t>
    </r>
  </si>
  <si>
    <t>DOST- PHILIPPINE TEXTILE RESEARCH INSTITUTE -  Annual Procurement Plan for FY 2023</t>
  </si>
  <si>
    <t>Other Infrastructure Asset</t>
  </si>
  <si>
    <t>Locally Funded -Establishment of Natural Dye Hub</t>
  </si>
  <si>
    <t>EVANGELINE FLOR P. MANALANG</t>
  </si>
  <si>
    <t>JULIUS L. LEAÑO, JR.,Ph.D.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</si>
</sst>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quot; (&quot;#,##0.00\);&quot; -&quot;#\ ;@\ "/>
  </numFmts>
  <fonts count="15">
    <font>
      <sz val="11"/>
      <color theme="1"/>
      <name val="Calibri"/>
      <family val="2"/>
      <scheme val="minor"/>
    </font>
    <font>
      <sz val="11"/>
      <color theme="1"/>
      <name val="Calibri"/>
      <family val="2"/>
      <scheme val="minor"/>
    </font>
    <font>
      <b/>
      <sz val="14"/>
      <color indexed="8"/>
      <name val="Arial1"/>
    </font>
    <font>
      <sz val="10"/>
      <color indexed="8"/>
      <name val="Arial1"/>
    </font>
    <font>
      <b/>
      <sz val="9"/>
      <color indexed="8"/>
      <name val="Arial1"/>
    </font>
    <font>
      <b/>
      <sz val="8"/>
      <color indexed="8"/>
      <name val="Arial1"/>
    </font>
    <font>
      <sz val="8"/>
      <color indexed="8"/>
      <name val="Arial1"/>
    </font>
    <font>
      <sz val="9"/>
      <color indexed="8"/>
      <name val="Arial1"/>
    </font>
    <font>
      <b/>
      <sz val="10"/>
      <color indexed="8"/>
      <name val="Arial1"/>
    </font>
    <font>
      <sz val="10"/>
      <color indexed="8"/>
      <name val="Arial"/>
      <family val="2"/>
    </font>
    <font>
      <b/>
      <sz val="10"/>
      <color indexed="8"/>
      <name val="Arial"/>
      <family val="2"/>
    </font>
    <font>
      <sz val="11"/>
      <color indexed="8"/>
      <name val="Arial1"/>
    </font>
    <font>
      <u/>
      <sz val="10"/>
      <color indexed="12"/>
      <name val="Arial1"/>
    </font>
    <font>
      <sz val="10"/>
      <color indexed="12"/>
      <name val="Arial1"/>
    </font>
    <font>
      <b/>
      <sz val="11"/>
      <color indexed="8"/>
      <name val="Arial1"/>
    </font>
  </fonts>
  <fills count="5">
    <fill>
      <patternFill patternType="none"/>
    </fill>
    <fill>
      <patternFill patternType="gray125"/>
    </fill>
    <fill>
      <patternFill patternType="solid">
        <fgColor indexed="9"/>
        <bgColor indexed="26"/>
      </patternFill>
    </fill>
    <fill>
      <patternFill patternType="solid">
        <fgColor indexed="8"/>
        <bgColor indexed="58"/>
      </patternFill>
    </fill>
    <fill>
      <patternFill patternType="solid">
        <fgColor indexed="57"/>
        <bgColor indexed="21"/>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8"/>
      </right>
      <top style="medium">
        <color indexed="8"/>
      </top>
      <bottom style="double">
        <color indexed="8"/>
      </bottom>
      <diagonal/>
    </border>
    <border>
      <left style="hair">
        <color indexed="8"/>
      </left>
      <right style="hair">
        <color indexed="8"/>
      </right>
      <top style="medium">
        <color indexed="8"/>
      </top>
      <bottom style="double">
        <color indexed="8"/>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double">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hair">
        <color indexed="8"/>
      </right>
      <top style="medium">
        <color indexed="8"/>
      </top>
      <bottom style="double">
        <color indexed="8"/>
      </bottom>
      <diagonal/>
    </border>
    <border>
      <left/>
      <right style="hair">
        <color indexed="8"/>
      </right>
      <top/>
      <bottom style="double">
        <color indexed="8"/>
      </bottom>
      <diagonal/>
    </border>
    <border>
      <left style="hair">
        <color indexed="8"/>
      </left>
      <right/>
      <top/>
      <bottom style="double">
        <color indexed="8"/>
      </bottom>
      <diagonal/>
    </border>
    <border>
      <left/>
      <right/>
      <top/>
      <bottom style="double">
        <color indexed="8"/>
      </bottom>
      <diagonal/>
    </border>
    <border>
      <left style="hair">
        <color indexed="8"/>
      </left>
      <right/>
      <top/>
      <bottom/>
      <diagonal/>
    </border>
    <border>
      <left style="hair">
        <color indexed="8"/>
      </left>
      <right style="hair">
        <color indexed="8"/>
      </right>
      <top/>
      <bottom/>
      <diagonal/>
    </border>
    <border>
      <left style="hair">
        <color indexed="8"/>
      </left>
      <right style="medium">
        <color indexed="8"/>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s>
  <cellStyleXfs count="4">
    <xf numFmtId="0" fontId="0" fillId="0" borderId="0"/>
    <xf numFmtId="43" fontId="1" fillId="0" borderId="0" applyFont="0" applyFill="0" applyBorder="0" applyAlignment="0" applyProtection="0"/>
    <xf numFmtId="0" fontId="11" fillId="0" borderId="0"/>
    <xf numFmtId="0" fontId="12" fillId="0" borderId="0" applyBorder="0" applyProtection="0"/>
  </cellStyleXfs>
  <cellXfs count="105">
    <xf numFmtId="0" fontId="0" fillId="0" borderId="0" xfId="0"/>
    <xf numFmtId="0" fontId="2" fillId="2" borderId="0" xfId="0" applyNumberFormat="1" applyFont="1" applyFill="1" applyProtection="1">
      <protection locked="0"/>
    </xf>
    <xf numFmtId="0" fontId="2" fillId="2" borderId="0" xfId="0" applyNumberFormat="1" applyFont="1" applyFill="1" applyAlignment="1" applyProtection="1">
      <alignment horizontal="left"/>
      <protection locked="0"/>
    </xf>
    <xf numFmtId="0" fontId="2"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Protection="1">
      <protection locked="0"/>
    </xf>
    <xf numFmtId="0" fontId="4" fillId="2" borderId="0" xfId="0" applyNumberFormat="1" applyFont="1" applyFill="1" applyAlignment="1" applyProtection="1">
      <alignment horizontal="center" vertical="top" wrapText="1"/>
      <protection locked="0"/>
    </xf>
    <xf numFmtId="0" fontId="6" fillId="2" borderId="9" xfId="0" applyNumberFormat="1" applyFont="1" applyFill="1" applyBorder="1" applyAlignment="1" applyProtection="1">
      <alignment horizontal="center" vertical="top" wrapText="1"/>
    </xf>
    <xf numFmtId="0" fontId="4" fillId="2" borderId="9" xfId="0" applyNumberFormat="1" applyFont="1" applyFill="1" applyBorder="1" applyAlignment="1" applyProtection="1">
      <alignment horizontal="center" vertical="top" wrapText="1"/>
    </xf>
    <xf numFmtId="0" fontId="5" fillId="2" borderId="12" xfId="0" applyNumberFormat="1" applyFont="1" applyFill="1" applyBorder="1" applyAlignment="1" applyProtection="1">
      <alignment horizontal="center" vertical="top" wrapText="1"/>
      <protection locked="0"/>
    </xf>
    <xf numFmtId="0" fontId="5" fillId="2" borderId="13" xfId="0" applyNumberFormat="1" applyFont="1" applyFill="1" applyBorder="1" applyAlignment="1" applyProtection="1">
      <alignment horizontal="center" vertical="top" wrapText="1"/>
      <protection locked="0"/>
    </xf>
    <xf numFmtId="0" fontId="5" fillId="2" borderId="14" xfId="0" applyNumberFormat="1" applyFont="1" applyFill="1" applyBorder="1" applyAlignment="1" applyProtection="1">
      <alignment horizontal="center" vertical="top" wrapText="1"/>
      <protection locked="0"/>
    </xf>
    <xf numFmtId="0" fontId="4" fillId="2" borderId="13" xfId="0" applyNumberFormat="1" applyFont="1" applyFill="1" applyBorder="1" applyAlignment="1" applyProtection="1">
      <alignment horizontal="center" vertical="top" wrapText="1"/>
      <protection locked="0"/>
    </xf>
    <xf numFmtId="0" fontId="4" fillId="2" borderId="14" xfId="0" applyNumberFormat="1" applyFont="1" applyFill="1" applyBorder="1" applyAlignment="1" applyProtection="1">
      <alignment horizontal="center" vertical="top" wrapText="1"/>
      <protection locked="0"/>
    </xf>
    <xf numFmtId="0" fontId="4" fillId="2" borderId="12" xfId="0" applyNumberFormat="1" applyFont="1" applyFill="1" applyBorder="1" applyAlignment="1" applyProtection="1">
      <alignment horizontal="center" vertical="top" wrapText="1"/>
      <protection locked="0"/>
    </xf>
    <xf numFmtId="0" fontId="7" fillId="2" borderId="0" xfId="0" applyNumberFormat="1" applyFont="1" applyFill="1" applyProtection="1">
      <protection locked="0"/>
    </xf>
    <xf numFmtId="1" fontId="6" fillId="2" borderId="1" xfId="0" applyNumberFormat="1" applyFont="1" applyFill="1" applyBorder="1" applyAlignment="1" applyProtection="1">
      <alignment horizontal="center"/>
      <protection locked="0"/>
    </xf>
    <xf numFmtId="0" fontId="6" fillId="2" borderId="2" xfId="0" applyNumberFormat="1" applyFont="1" applyFill="1" applyBorder="1" applyProtection="1">
      <protection locked="0"/>
    </xf>
    <xf numFmtId="0" fontId="6" fillId="2" borderId="2" xfId="0" applyNumberFormat="1" applyFont="1" applyFill="1" applyBorder="1" applyAlignment="1" applyProtection="1">
      <alignment horizontal="center"/>
      <protection locked="0"/>
    </xf>
    <xf numFmtId="0" fontId="6" fillId="2" borderId="2" xfId="0" applyNumberFormat="1" applyFont="1" applyFill="1" applyBorder="1" applyAlignment="1" applyProtection="1">
      <protection locked="0"/>
    </xf>
    <xf numFmtId="43" fontId="1" fillId="0" borderId="2" xfId="1" applyBorder="1" applyProtection="1">
      <protection locked="0"/>
    </xf>
    <xf numFmtId="0" fontId="6" fillId="2" borderId="3" xfId="0" applyNumberFormat="1" applyFont="1" applyFill="1" applyBorder="1" applyAlignment="1" applyProtection="1">
      <alignment wrapText="1"/>
      <protection locked="0"/>
    </xf>
    <xf numFmtId="0" fontId="6" fillId="2" borderId="0" xfId="0" applyNumberFormat="1" applyFont="1" applyFill="1" applyProtection="1">
      <protection locked="0"/>
    </xf>
    <xf numFmtId="0" fontId="6" fillId="2" borderId="15" xfId="0" applyNumberFormat="1" applyFont="1" applyFill="1" applyBorder="1" applyProtection="1">
      <protection locked="0"/>
    </xf>
    <xf numFmtId="0" fontId="5" fillId="2" borderId="15" xfId="0" applyNumberFormat="1" applyFont="1" applyFill="1" applyBorder="1" applyProtection="1">
      <protection locked="0"/>
    </xf>
    <xf numFmtId="0" fontId="6" fillId="2" borderId="16" xfId="0" applyNumberFormat="1" applyFont="1" applyFill="1" applyBorder="1" applyProtection="1">
      <protection locked="0"/>
    </xf>
    <xf numFmtId="0" fontId="6" fillId="2" borderId="15" xfId="0" applyNumberFormat="1" applyFont="1" applyFill="1" applyBorder="1" applyAlignment="1" applyProtection="1">
      <alignment horizontal="center"/>
      <protection locked="0"/>
    </xf>
    <xf numFmtId="0" fontId="6" fillId="2" borderId="16" xfId="0" applyNumberFormat="1" applyFont="1" applyFill="1" applyBorder="1" applyAlignment="1" applyProtection="1">
      <alignment horizontal="center"/>
      <protection locked="0"/>
    </xf>
    <xf numFmtId="0" fontId="6" fillId="2" borderId="17" xfId="0" applyNumberFormat="1" applyFont="1" applyFill="1" applyBorder="1" applyProtection="1">
      <protection locked="0"/>
    </xf>
    <xf numFmtId="1" fontId="6" fillId="2" borderId="18" xfId="0" applyNumberFormat="1" applyFont="1" applyFill="1" applyBorder="1" applyAlignment="1" applyProtection="1">
      <alignment horizontal="center"/>
      <protection locked="0"/>
    </xf>
    <xf numFmtId="0" fontId="6" fillId="2" borderId="19" xfId="0" applyNumberFormat="1" applyFont="1" applyFill="1" applyBorder="1" applyProtection="1">
      <protection locked="0"/>
    </xf>
    <xf numFmtId="0" fontId="6" fillId="2" borderId="19" xfId="0" applyNumberFormat="1" applyFont="1" applyFill="1" applyBorder="1" applyAlignment="1" applyProtection="1">
      <alignment horizontal="center"/>
      <protection locked="0"/>
    </xf>
    <xf numFmtId="0" fontId="6" fillId="2" borderId="20" xfId="0" applyNumberFormat="1" applyFont="1" applyFill="1" applyBorder="1" applyAlignment="1" applyProtection="1">
      <protection locked="0"/>
    </xf>
    <xf numFmtId="0" fontId="6" fillId="2" borderId="19" xfId="0" applyNumberFormat="1" applyFont="1" applyFill="1" applyBorder="1" applyAlignment="1" applyProtection="1">
      <protection locked="0"/>
    </xf>
    <xf numFmtId="43" fontId="1" fillId="0" borderId="19" xfId="1" applyBorder="1" applyProtection="1">
      <protection locked="0"/>
    </xf>
    <xf numFmtId="0" fontId="6" fillId="2" borderId="21" xfId="0" applyNumberFormat="1" applyFont="1" applyFill="1" applyBorder="1" applyAlignment="1" applyProtection="1">
      <alignment wrapText="1"/>
      <protection locked="0"/>
    </xf>
    <xf numFmtId="1" fontId="6" fillId="2" borderId="22" xfId="0" applyNumberFormat="1" applyFont="1" applyFill="1" applyBorder="1" applyAlignment="1" applyProtection="1">
      <alignment horizontal="center"/>
      <protection locked="0"/>
    </xf>
    <xf numFmtId="0" fontId="6" fillId="2" borderId="23" xfId="0" applyNumberFormat="1" applyFont="1" applyFill="1" applyBorder="1" applyAlignment="1" applyProtection="1">
      <alignment wrapText="1"/>
      <protection locked="0"/>
    </xf>
    <xf numFmtId="0" fontId="6" fillId="2" borderId="19" xfId="0" applyNumberFormat="1" applyFont="1" applyFill="1" applyBorder="1" applyAlignment="1" applyProtection="1">
      <alignment wrapText="1"/>
      <protection locked="0"/>
    </xf>
    <xf numFmtId="0" fontId="6" fillId="2" borderId="23" xfId="0" applyNumberFormat="1" applyFont="1" applyFill="1" applyBorder="1" applyAlignment="1" applyProtection="1">
      <protection locked="0"/>
    </xf>
    <xf numFmtId="0" fontId="6" fillId="2" borderId="9" xfId="0" applyNumberFormat="1" applyFont="1" applyFill="1" applyBorder="1" applyProtection="1">
      <protection locked="0"/>
    </xf>
    <xf numFmtId="0" fontId="6" fillId="2" borderId="9" xfId="0" applyNumberFormat="1" applyFont="1" applyFill="1" applyBorder="1" applyAlignment="1" applyProtection="1">
      <alignment horizontal="center"/>
      <protection locked="0"/>
    </xf>
    <xf numFmtId="0" fontId="6" fillId="2" borderId="9" xfId="0" applyNumberFormat="1" applyFont="1" applyFill="1" applyBorder="1" applyAlignment="1" applyProtection="1">
      <protection locked="0"/>
    </xf>
    <xf numFmtId="43" fontId="1" fillId="0" borderId="9" xfId="1" applyBorder="1" applyProtection="1">
      <protection locked="0"/>
    </xf>
    <xf numFmtId="0" fontId="0" fillId="2" borderId="0" xfId="0" applyNumberFormat="1" applyFill="1" applyProtection="1">
      <protection locked="0"/>
    </xf>
    <xf numFmtId="0" fontId="8" fillId="2" borderId="24" xfId="0" applyNumberFormat="1" applyFont="1" applyFill="1" applyBorder="1" applyAlignment="1" applyProtection="1">
      <alignment horizontal="center"/>
      <protection locked="0"/>
    </xf>
    <xf numFmtId="164" fontId="8" fillId="2" borderId="24" xfId="0" applyNumberFormat="1" applyFont="1" applyFill="1" applyBorder="1" applyProtection="1">
      <protection locked="0"/>
    </xf>
    <xf numFmtId="0" fontId="9" fillId="2" borderId="0" xfId="0" applyNumberFormat="1" applyFont="1" applyFill="1" applyProtection="1">
      <protection locked="0"/>
    </xf>
    <xf numFmtId="0" fontId="9" fillId="2" borderId="0" xfId="0" applyNumberFormat="1" applyFont="1" applyFill="1" applyAlignment="1" applyProtection="1">
      <protection locked="0"/>
    </xf>
    <xf numFmtId="0" fontId="10" fillId="2" borderId="0" xfId="0" applyNumberFormat="1" applyFont="1" applyFill="1" applyAlignment="1" applyProtection="1">
      <protection locked="0"/>
    </xf>
    <xf numFmtId="0" fontId="8" fillId="2" borderId="0" xfId="0" applyNumberFormat="1" applyFont="1" applyFill="1" applyProtection="1">
      <protection locked="0"/>
    </xf>
    <xf numFmtId="0" fontId="10" fillId="2" borderId="0" xfId="0" applyNumberFormat="1" applyFont="1" applyFill="1" applyProtection="1">
      <protection locked="0"/>
    </xf>
    <xf numFmtId="0" fontId="3" fillId="2" borderId="0" xfId="0" applyNumberFormat="1" applyFont="1" applyFill="1" applyAlignment="1" applyProtection="1">
      <protection locked="0"/>
    </xf>
    <xf numFmtId="0" fontId="2" fillId="2" borderId="0" xfId="0" applyNumberFormat="1" applyFont="1" applyFill="1" applyAlignment="1" applyProtection="1">
      <alignment vertical="center"/>
      <protection locked="0"/>
    </xf>
    <xf numFmtId="0" fontId="3" fillId="2" borderId="0" xfId="0" applyNumberFormat="1" applyFont="1" applyFill="1" applyAlignment="1" applyProtection="1">
      <alignment vertical="center"/>
      <protection locked="0"/>
    </xf>
    <xf numFmtId="0" fontId="6" fillId="2" borderId="2" xfId="0" applyNumberFormat="1" applyFont="1" applyFill="1" applyBorder="1" applyAlignment="1" applyProtection="1">
      <alignment horizontal="left" vertical="center" wrapText="1"/>
      <protection locked="0"/>
    </xf>
    <xf numFmtId="0" fontId="6" fillId="2" borderId="20" xfId="0" applyNumberFormat="1" applyFont="1" applyFill="1" applyBorder="1" applyAlignment="1" applyProtection="1">
      <alignment horizontal="left" vertical="center" wrapText="1"/>
      <protection locked="0"/>
    </xf>
    <xf numFmtId="0" fontId="6" fillId="2" borderId="19" xfId="0" applyNumberFormat="1" applyFont="1" applyFill="1" applyBorder="1" applyAlignment="1" applyProtection="1">
      <alignment horizontal="left" vertical="center"/>
      <protection locked="0"/>
    </xf>
    <xf numFmtId="0" fontId="6" fillId="2" borderId="19" xfId="0" applyNumberFormat="1" applyFont="1" applyFill="1" applyBorder="1" applyAlignment="1" applyProtection="1">
      <alignment horizontal="left" vertical="center" wrapText="1"/>
      <protection locked="0"/>
    </xf>
    <xf numFmtId="0" fontId="6" fillId="2" borderId="9" xfId="0" applyNumberFormat="1" applyFon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9" fillId="2" borderId="0" xfId="0" applyNumberFormat="1" applyFont="1" applyFill="1" applyAlignment="1" applyProtection="1">
      <alignment vertical="center"/>
      <protection locked="0"/>
    </xf>
    <xf numFmtId="0" fontId="9" fillId="2" borderId="0" xfId="0" applyNumberFormat="1" applyFont="1" applyFill="1" applyAlignment="1" applyProtection="1">
      <alignment horizontal="center" vertical="center"/>
      <protection locked="0"/>
    </xf>
    <xf numFmtId="0" fontId="3" fillId="2" borderId="0" xfId="0" applyNumberFormat="1" applyFont="1" applyFill="1" applyAlignment="1" applyProtection="1">
      <alignment horizontal="center" vertical="center"/>
      <protection locked="0"/>
    </xf>
    <xf numFmtId="0" fontId="11" fillId="2" borderId="0" xfId="2" applyNumberFormat="1" applyFill="1" applyAlignment="1" applyProtection="1">
      <alignment vertical="center"/>
    </xf>
    <xf numFmtId="0" fontId="8" fillId="2" borderId="25" xfId="2" applyNumberFormat="1" applyFont="1" applyFill="1" applyBorder="1" applyAlignment="1" applyProtection="1">
      <alignment horizontal="center" vertical="center"/>
    </xf>
    <xf numFmtId="0" fontId="11" fillId="2" borderId="0" xfId="2" applyNumberFormat="1" applyFill="1" applyAlignment="1" applyProtection="1">
      <alignment vertical="center"/>
      <protection locked="0"/>
    </xf>
    <xf numFmtId="0" fontId="11" fillId="0" borderId="0" xfId="2" applyNumberFormat="1" applyAlignment="1" applyProtection="1">
      <alignment vertical="center"/>
      <protection locked="0"/>
    </xf>
    <xf numFmtId="0" fontId="8" fillId="2" borderId="25" xfId="2" applyNumberFormat="1" applyFont="1" applyFill="1" applyBorder="1" applyAlignment="1" applyProtection="1">
      <alignment vertical="center"/>
    </xf>
    <xf numFmtId="0" fontId="13" fillId="2" borderId="26" xfId="3" applyNumberFormat="1" applyFont="1" applyFill="1" applyBorder="1" applyAlignment="1" applyProtection="1">
      <alignment vertical="center" wrapText="1"/>
    </xf>
    <xf numFmtId="0" fontId="4" fillId="2" borderId="27" xfId="2" applyNumberFormat="1" applyFont="1" applyFill="1" applyBorder="1" applyAlignment="1" applyProtection="1">
      <alignment horizontal="center" vertical="center" wrapText="1"/>
    </xf>
    <xf numFmtId="0" fontId="11" fillId="3" borderId="0" xfId="2" applyNumberFormat="1" applyFill="1" applyAlignment="1" applyProtection="1">
      <alignment vertical="center"/>
    </xf>
    <xf numFmtId="0" fontId="3" fillId="2" borderId="26" xfId="2" applyNumberFormat="1" applyFont="1" applyFill="1" applyBorder="1" applyAlignment="1" applyProtection="1">
      <alignment vertical="center" wrapText="1"/>
    </xf>
    <xf numFmtId="0" fontId="4" fillId="2" borderId="25" xfId="2" applyNumberFormat="1" applyFont="1" applyFill="1" applyBorder="1" applyAlignment="1" applyProtection="1">
      <alignment horizontal="center" vertical="center" wrapText="1"/>
    </xf>
    <xf numFmtId="0" fontId="5" fillId="2" borderId="25" xfId="2" applyNumberFormat="1" applyFont="1" applyFill="1" applyBorder="1" applyAlignment="1" applyProtection="1">
      <alignment horizontal="center" vertical="center" wrapText="1"/>
    </xf>
    <xf numFmtId="0" fontId="3" fillId="2" borderId="25" xfId="2" applyNumberFormat="1" applyFont="1" applyFill="1" applyBorder="1" applyAlignment="1" applyProtection="1">
      <alignment vertical="center" wrapText="1"/>
    </xf>
    <xf numFmtId="0" fontId="4" fillId="2" borderId="0" xfId="2" applyNumberFormat="1" applyFont="1" applyFill="1" applyAlignment="1" applyProtection="1">
      <alignment horizontal="center" vertical="center" wrapText="1"/>
    </xf>
    <xf numFmtId="0" fontId="11" fillId="0" borderId="0" xfId="2" applyNumberFormat="1" applyAlignment="1" applyProtection="1">
      <alignment vertical="center"/>
    </xf>
    <xf numFmtId="0" fontId="11" fillId="2" borderId="25" xfId="2" applyNumberFormat="1" applyFill="1" applyBorder="1" applyAlignment="1" applyProtection="1">
      <alignment vertical="center"/>
    </xf>
    <xf numFmtId="0" fontId="3" fillId="2" borderId="25" xfId="2" applyNumberFormat="1" applyFont="1" applyFill="1" applyBorder="1" applyAlignment="1" applyProtection="1">
      <alignment horizontal="center" vertical="center"/>
    </xf>
    <xf numFmtId="0" fontId="3" fillId="4" borderId="25" xfId="2" applyNumberFormat="1" applyFont="1" applyFill="1" applyBorder="1" applyAlignment="1" applyProtection="1">
      <alignment vertical="center" wrapText="1"/>
    </xf>
    <xf numFmtId="0" fontId="12" fillId="2" borderId="25" xfId="3" applyNumberFormat="1" applyFont="1" applyFill="1" applyBorder="1" applyAlignment="1" applyProtection="1">
      <alignment vertical="center" wrapText="1"/>
    </xf>
    <xf numFmtId="0" fontId="8" fillId="2" borderId="25" xfId="2" applyNumberFormat="1" applyFont="1" applyFill="1" applyBorder="1" applyAlignment="1" applyProtection="1">
      <alignment vertical="center" wrapText="1"/>
    </xf>
    <xf numFmtId="0" fontId="14" fillId="2" borderId="25" xfId="2" applyNumberFormat="1" applyFont="1" applyFill="1" applyBorder="1" applyAlignment="1" applyProtection="1">
      <alignment vertical="center" wrapText="1"/>
    </xf>
    <xf numFmtId="1" fontId="6" fillId="2" borderId="19"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6" fillId="2" borderId="9" xfId="0" applyNumberFormat="1" applyFont="1" applyFill="1" applyBorder="1" applyAlignment="1" applyProtection="1">
      <alignment wrapText="1"/>
      <protection locked="0"/>
    </xf>
    <xf numFmtId="0" fontId="4" fillId="2" borderId="5" xfId="0" applyNumberFormat="1" applyFont="1" applyFill="1" applyBorder="1" applyAlignment="1" applyProtection="1">
      <alignment horizontal="center" vertical="top" wrapText="1"/>
      <protection locked="0"/>
    </xf>
    <xf numFmtId="0" fontId="4" fillId="2" borderId="6" xfId="0" applyNumberFormat="1" applyFont="1" applyFill="1" applyBorder="1" applyAlignment="1" applyProtection="1">
      <alignment horizontal="center" vertical="top" wrapText="1"/>
      <protection locked="0"/>
    </xf>
    <xf numFmtId="0" fontId="4" fillId="2" borderId="7" xfId="0" applyNumberFormat="1" applyFont="1" applyFill="1" applyBorder="1" applyAlignment="1" applyProtection="1">
      <alignment horizontal="center" vertical="top" wrapText="1"/>
      <protection locked="0"/>
    </xf>
    <xf numFmtId="0" fontId="4" fillId="2" borderId="1" xfId="0" applyNumberFormat="1" applyFont="1" applyFill="1" applyBorder="1" applyAlignment="1" applyProtection="1">
      <alignment horizontal="center" vertical="top" wrapText="1"/>
    </xf>
    <xf numFmtId="0" fontId="4" fillId="2" borderId="8" xfId="0" applyNumberFormat="1" applyFont="1" applyFill="1" applyBorder="1" applyAlignment="1" applyProtection="1">
      <alignment horizontal="center" vertical="top" wrapText="1"/>
    </xf>
    <xf numFmtId="0" fontId="4" fillId="2" borderId="2" xfId="0" applyNumberFormat="1" applyFont="1" applyFill="1" applyBorder="1" applyAlignment="1" applyProtection="1">
      <alignment horizontal="center" vertical="top" wrapText="1"/>
    </xf>
    <xf numFmtId="0" fontId="4" fillId="2" borderId="9" xfId="0" applyNumberFormat="1" applyFont="1" applyFill="1" applyBorder="1" applyAlignment="1" applyProtection="1">
      <alignment horizontal="center" vertical="top" wrapText="1"/>
    </xf>
    <xf numFmtId="0" fontId="5" fillId="2" borderId="2" xfId="0" applyNumberFormat="1" applyFont="1" applyFill="1" applyBorder="1" applyAlignment="1" applyProtection="1">
      <alignment horizontal="center" vertical="top" wrapText="1"/>
    </xf>
    <xf numFmtId="0" fontId="5" fillId="2" borderId="9" xfId="0" applyNumberFormat="1" applyFont="1" applyFill="1" applyBorder="1" applyAlignment="1" applyProtection="1">
      <alignment horizontal="center" vertical="top" wrapText="1"/>
    </xf>
    <xf numFmtId="0" fontId="4" fillId="2" borderId="2"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top" wrapText="1"/>
    </xf>
    <xf numFmtId="0" fontId="4" fillId="2" borderId="10" xfId="0" applyNumberFormat="1" applyFont="1" applyFill="1" applyBorder="1" applyAlignment="1" applyProtection="1">
      <alignment horizontal="center" vertical="top" wrapText="1"/>
    </xf>
    <xf numFmtId="0" fontId="4" fillId="2" borderId="4" xfId="0" applyNumberFormat="1" applyFont="1" applyFill="1" applyBorder="1" applyAlignment="1" applyProtection="1">
      <alignment horizontal="center" vertical="top" wrapText="1"/>
      <protection locked="0"/>
    </xf>
    <xf numFmtId="0" fontId="4" fillId="2" borderId="11" xfId="0" applyNumberFormat="1" applyFont="1" applyFill="1" applyBorder="1" applyAlignment="1" applyProtection="1">
      <alignment horizontal="center" vertical="top" wrapText="1"/>
      <protection locked="0"/>
    </xf>
    <xf numFmtId="0" fontId="8" fillId="2" borderId="25" xfId="2" applyNumberFormat="1" applyFont="1" applyFill="1" applyBorder="1" applyAlignment="1" applyProtection="1">
      <alignment horizontal="center" vertical="center"/>
    </xf>
    <xf numFmtId="0" fontId="3" fillId="2" borderId="25" xfId="2" applyNumberFormat="1" applyFont="1" applyFill="1" applyBorder="1" applyAlignment="1" applyProtection="1">
      <alignment horizontal="left" vertical="center" wrapText="1"/>
    </xf>
    <xf numFmtId="0" fontId="4" fillId="2" borderId="25" xfId="2" applyNumberFormat="1" applyFont="1" applyFill="1" applyBorder="1" applyAlignment="1" applyProtection="1">
      <alignment horizontal="center" vertical="center" wrapText="1"/>
    </xf>
  </cellXfs>
  <cellStyles count="4">
    <cellStyle name="Comma" xfId="1" builtinId="3"/>
    <cellStyle name="Hyperlink" xfId="3" builtinId="8"/>
    <cellStyle name="Normal" xfId="0" builtinId="0"/>
    <cellStyle name="Normal 2" xfId="2"/>
  </cellStyles>
  <dxfs count="326">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CALOY/2023%20File/PBB%202022%20COMPLIANCE/APP%20INDICATIVE%20FY2023/DOST-PTRI%20Indicative%20APP%20FY%202023%20re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CALOY/2023%20File/APP%20INDICATIVE%20FY2023/DOST-PTRI%20Indicative%20APP%20FY%202023%20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row r="1">
          <cell r="A1" t="str">
            <v>Competitive Bidding</v>
          </cell>
        </row>
        <row r="2">
          <cell r="A2" t="str">
            <v>Limited Source Bidding</v>
          </cell>
        </row>
        <row r="5">
          <cell r="A5" t="str">
            <v>Shopping</v>
          </cell>
        </row>
        <row r="6">
          <cell r="A6" t="str">
            <v>NP-53.1 Two Failed Biddings</v>
          </cell>
        </row>
        <row r="15">
          <cell r="A15" t="str">
            <v>NP-53.9 - Small Value Procurement</v>
          </cell>
        </row>
        <row r="17">
          <cell r="A17" t="str">
            <v>NP-53.11 NGO Participation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0"/>
  <sheetViews>
    <sheetView tabSelected="1" view="pageBreakPreview" topLeftCell="A118" zoomScale="98" zoomScaleNormal="100" zoomScaleSheetLayoutView="98" workbookViewId="0">
      <pane xSplit="1" topLeftCell="B1" activePane="topRight" state="frozen"/>
      <selection activeCell="A11" sqref="A11"/>
      <selection pane="topRight" activeCell="E130" sqref="E130"/>
    </sheetView>
  </sheetViews>
  <sheetFormatPr defaultColWidth="9.5703125" defaultRowHeight="15"/>
  <cols>
    <col min="1" max="1" width="27.5703125" style="44" bestFit="1" customWidth="1"/>
    <col min="2" max="2" width="23.7109375" style="44" bestFit="1" customWidth="1"/>
    <col min="3" max="3" width="11.28515625" style="44" customWidth="1"/>
    <col min="4" max="4" width="12.7109375" style="44" customWidth="1"/>
    <col min="5" max="5" width="29" style="60" bestFit="1" customWidth="1"/>
    <col min="6" max="6" width="9.140625" style="44" customWidth="1"/>
    <col min="7" max="7" width="7.7109375" style="44" customWidth="1"/>
    <col min="8" max="8" width="8.28515625" style="44" customWidth="1"/>
    <col min="9" max="9" width="8.7109375" style="44" customWidth="1"/>
    <col min="10" max="10" width="7.7109375" style="44" customWidth="1"/>
    <col min="11" max="13" width="15" style="44" bestFit="1" customWidth="1"/>
    <col min="14" max="14" width="25" style="44" customWidth="1"/>
    <col min="15" max="43" width="0" style="44" hidden="1" customWidth="1"/>
    <col min="44" max="16384" width="9.5703125" style="44"/>
  </cols>
  <sheetData>
    <row r="1" spans="1:43" s="1" customFormat="1" ht="18">
      <c r="C1" s="2" t="s">
        <v>175</v>
      </c>
      <c r="D1" s="2"/>
      <c r="E1" s="53"/>
      <c r="K1" s="3"/>
      <c r="L1" s="3"/>
      <c r="M1" s="3"/>
      <c r="O1" s="2" t="s">
        <v>0</v>
      </c>
      <c r="AD1" s="3"/>
      <c r="AE1" s="3"/>
      <c r="AF1" s="3"/>
      <c r="AG1" s="3"/>
    </row>
    <row r="2" spans="1:43" s="5" customFormat="1" ht="13.5" thickBot="1">
      <c r="A2" s="4"/>
      <c r="E2" s="54"/>
      <c r="K2" s="4"/>
      <c r="L2" s="4"/>
      <c r="M2" s="4"/>
      <c r="AD2" s="4"/>
      <c r="AE2" s="4"/>
      <c r="AF2" s="4"/>
      <c r="AG2" s="4"/>
    </row>
    <row r="3" spans="1:43" s="6" customFormat="1" ht="24.75" customHeight="1" thickBot="1">
      <c r="A3" s="90" t="s">
        <v>1</v>
      </c>
      <c r="B3" s="92" t="s">
        <v>2</v>
      </c>
      <c r="C3" s="92" t="s">
        <v>3</v>
      </c>
      <c r="D3" s="94" t="s">
        <v>4</v>
      </c>
      <c r="E3" s="96" t="s">
        <v>5</v>
      </c>
      <c r="F3" s="92" t="s">
        <v>6</v>
      </c>
      <c r="G3" s="92"/>
      <c r="H3" s="92"/>
      <c r="I3" s="92"/>
      <c r="J3" s="92" t="s">
        <v>7</v>
      </c>
      <c r="K3" s="92" t="s">
        <v>8</v>
      </c>
      <c r="L3" s="92"/>
      <c r="M3" s="92"/>
      <c r="N3" s="98" t="s">
        <v>9</v>
      </c>
      <c r="O3" s="100" t="s">
        <v>10</v>
      </c>
      <c r="P3" s="87" t="s">
        <v>5</v>
      </c>
      <c r="Q3" s="88" t="s">
        <v>6</v>
      </c>
      <c r="R3" s="88"/>
      <c r="S3" s="88"/>
      <c r="T3" s="88"/>
      <c r="U3" s="88"/>
      <c r="V3" s="88"/>
      <c r="W3" s="88"/>
      <c r="X3" s="88"/>
      <c r="Y3" s="88"/>
      <c r="Z3" s="88"/>
      <c r="AA3" s="88"/>
      <c r="AB3" s="88"/>
      <c r="AC3" s="87" t="s">
        <v>7</v>
      </c>
      <c r="AD3" s="88" t="s">
        <v>11</v>
      </c>
      <c r="AE3" s="88"/>
      <c r="AF3" s="88"/>
      <c r="AG3" s="87" t="s">
        <v>12</v>
      </c>
      <c r="AH3" s="88" t="s">
        <v>13</v>
      </c>
      <c r="AI3" s="88"/>
      <c r="AJ3" s="88"/>
      <c r="AK3" s="88"/>
      <c r="AL3" s="88"/>
      <c r="AM3" s="88"/>
      <c r="AN3" s="88"/>
      <c r="AO3" s="88"/>
      <c r="AP3" s="88"/>
      <c r="AQ3" s="89" t="s">
        <v>14</v>
      </c>
    </row>
    <row r="4" spans="1:43" s="15" customFormat="1" ht="54.75" customHeight="1" thickTop="1" thickBot="1">
      <c r="A4" s="91"/>
      <c r="B4" s="93"/>
      <c r="C4" s="93"/>
      <c r="D4" s="95"/>
      <c r="E4" s="97"/>
      <c r="F4" s="7" t="s">
        <v>15</v>
      </c>
      <c r="G4" s="7" t="s">
        <v>16</v>
      </c>
      <c r="H4" s="7" t="s">
        <v>17</v>
      </c>
      <c r="I4" s="7" t="s">
        <v>18</v>
      </c>
      <c r="J4" s="93"/>
      <c r="K4" s="8" t="s">
        <v>19</v>
      </c>
      <c r="L4" s="8" t="s">
        <v>20</v>
      </c>
      <c r="M4" s="8" t="s">
        <v>21</v>
      </c>
      <c r="N4" s="99"/>
      <c r="O4" s="100"/>
      <c r="P4" s="101"/>
      <c r="Q4" s="9" t="s">
        <v>22</v>
      </c>
      <c r="R4" s="10" t="s">
        <v>23</v>
      </c>
      <c r="S4" s="11" t="s">
        <v>24</v>
      </c>
      <c r="T4" s="11" t="s">
        <v>25</v>
      </c>
      <c r="U4" s="11" t="s">
        <v>26</v>
      </c>
      <c r="V4" s="11" t="s">
        <v>27</v>
      </c>
      <c r="W4" s="11" t="s">
        <v>28</v>
      </c>
      <c r="X4" s="11" t="s">
        <v>29</v>
      </c>
      <c r="Y4" s="11" t="s">
        <v>18</v>
      </c>
      <c r="Z4" s="11" t="s">
        <v>30</v>
      </c>
      <c r="AA4" s="11" t="s">
        <v>31</v>
      </c>
      <c r="AB4" s="11" t="s">
        <v>32</v>
      </c>
      <c r="AC4" s="87"/>
      <c r="AD4" s="12" t="s">
        <v>19</v>
      </c>
      <c r="AE4" s="13" t="s">
        <v>20</v>
      </c>
      <c r="AF4" s="14" t="s">
        <v>21</v>
      </c>
      <c r="AG4" s="87"/>
      <c r="AH4" s="10" t="s">
        <v>33</v>
      </c>
      <c r="AI4" s="11" t="s">
        <v>24</v>
      </c>
      <c r="AJ4" s="11" t="s">
        <v>25</v>
      </c>
      <c r="AK4" s="11" t="s">
        <v>26</v>
      </c>
      <c r="AL4" s="11" t="s">
        <v>27</v>
      </c>
      <c r="AM4" s="11" t="s">
        <v>28</v>
      </c>
      <c r="AN4" s="11" t="s">
        <v>29</v>
      </c>
      <c r="AO4" s="11" t="s">
        <v>18</v>
      </c>
      <c r="AP4" s="11" t="s">
        <v>31</v>
      </c>
      <c r="AQ4" s="89"/>
    </row>
    <row r="5" spans="1:43" s="5" customFormat="1" ht="39.75" customHeight="1">
      <c r="A5" s="16">
        <v>100000100001000</v>
      </c>
      <c r="B5" s="17" t="s">
        <v>34</v>
      </c>
      <c r="C5" s="17" t="s">
        <v>35</v>
      </c>
      <c r="D5" s="18" t="s">
        <v>36</v>
      </c>
      <c r="E5" s="55" t="s">
        <v>37</v>
      </c>
      <c r="F5" s="19" t="s">
        <v>38</v>
      </c>
      <c r="G5" s="19" t="str">
        <f>IF(E5="","",IF((OR(E5=[1]data_validation!A$1,E5=[1]data_validation!A$2)),"Indicate Date","N/A"))</f>
        <v>N/A</v>
      </c>
      <c r="H5" s="19" t="s">
        <v>38</v>
      </c>
      <c r="I5" s="19" t="s">
        <v>38</v>
      </c>
      <c r="J5" s="17" t="s">
        <v>39</v>
      </c>
      <c r="K5" s="20">
        <f>SUM(L5:M5)</f>
        <v>22000</v>
      </c>
      <c r="L5" s="20">
        <v>22000</v>
      </c>
      <c r="M5" s="20"/>
      <c r="N5" s="21" t="s">
        <v>40</v>
      </c>
      <c r="O5" s="22"/>
      <c r="P5" s="23"/>
      <c r="Q5" s="23"/>
      <c r="R5" s="23"/>
      <c r="S5" s="23"/>
      <c r="T5" s="23"/>
      <c r="U5" s="23"/>
      <c r="V5" s="23"/>
      <c r="W5" s="24"/>
      <c r="X5" s="23"/>
      <c r="Y5" s="23"/>
      <c r="Z5" s="23"/>
      <c r="AA5" s="23"/>
      <c r="AB5" s="23"/>
      <c r="AC5" s="25"/>
      <c r="AD5" s="26"/>
      <c r="AE5" s="26"/>
      <c r="AF5" s="27"/>
      <c r="AG5" s="26"/>
      <c r="AH5" s="23"/>
      <c r="AI5" s="23"/>
      <c r="AJ5" s="23"/>
      <c r="AK5" s="23"/>
      <c r="AL5" s="23"/>
      <c r="AM5" s="23"/>
      <c r="AN5" s="23"/>
      <c r="AO5" s="23"/>
      <c r="AP5" s="25"/>
      <c r="AQ5" s="28"/>
    </row>
    <row r="6" spans="1:43" s="5" customFormat="1" ht="33.75">
      <c r="A6" s="29">
        <v>100000100002000</v>
      </c>
      <c r="B6" s="30" t="s">
        <v>34</v>
      </c>
      <c r="C6" s="30" t="s">
        <v>35</v>
      </c>
      <c r="D6" s="31" t="s">
        <v>36</v>
      </c>
      <c r="E6" s="56" t="s">
        <v>37</v>
      </c>
      <c r="F6" s="32" t="s">
        <v>38</v>
      </c>
      <c r="G6" s="33" t="str">
        <f>IF(E6="","",IF((OR(E6=[1]data_validation!A$1,E6=[1]data_validation!A$2)),"Indicate Date","N/A"))</f>
        <v>N/A</v>
      </c>
      <c r="H6" s="32" t="s">
        <v>38</v>
      </c>
      <c r="I6" s="32" t="s">
        <v>38</v>
      </c>
      <c r="J6" s="30" t="s">
        <v>39</v>
      </c>
      <c r="K6" s="34">
        <f t="shared" ref="K6:K57" si="0">SUM(L6:M6)</f>
        <v>23000</v>
      </c>
      <c r="L6" s="34">
        <v>23000</v>
      </c>
      <c r="M6" s="34"/>
      <c r="N6" s="35" t="s">
        <v>40</v>
      </c>
      <c r="O6" s="22"/>
      <c r="P6" s="23"/>
      <c r="Q6" s="23"/>
      <c r="R6" s="23"/>
      <c r="S6" s="23"/>
      <c r="T6" s="23"/>
      <c r="U6" s="23"/>
      <c r="V6" s="23"/>
      <c r="W6" s="23"/>
      <c r="X6" s="23"/>
      <c r="Y6" s="23"/>
      <c r="Z6" s="23"/>
      <c r="AA6" s="23"/>
      <c r="AB6" s="23"/>
      <c r="AC6" s="25"/>
      <c r="AD6" s="26"/>
      <c r="AE6" s="26"/>
      <c r="AF6" s="27"/>
      <c r="AG6" s="26"/>
      <c r="AH6" s="23"/>
      <c r="AI6" s="23"/>
      <c r="AJ6" s="23"/>
      <c r="AK6" s="23"/>
      <c r="AL6" s="23"/>
      <c r="AM6" s="23"/>
      <c r="AN6" s="23"/>
      <c r="AO6" s="23"/>
      <c r="AP6" s="25"/>
      <c r="AQ6" s="28"/>
    </row>
    <row r="7" spans="1:43" s="5" customFormat="1" ht="33.75">
      <c r="A7" s="36">
        <v>310100100001000</v>
      </c>
      <c r="B7" s="30" t="s">
        <v>34</v>
      </c>
      <c r="C7" s="30" t="s">
        <v>35</v>
      </c>
      <c r="D7" s="31" t="s">
        <v>36</v>
      </c>
      <c r="E7" s="56" t="s">
        <v>37</v>
      </c>
      <c r="F7" s="32" t="s">
        <v>38</v>
      </c>
      <c r="G7" s="33" t="str">
        <f>IF(E7="","",IF((OR(E7=[1]data_validation!A$1,E7=[1]data_validation!A$2)),"Indicate Date","N/A"))</f>
        <v>N/A</v>
      </c>
      <c r="H7" s="32" t="s">
        <v>38</v>
      </c>
      <c r="I7" s="32" t="s">
        <v>38</v>
      </c>
      <c r="J7" s="30" t="s">
        <v>39</v>
      </c>
      <c r="K7" s="34">
        <f t="shared" si="0"/>
        <v>794000</v>
      </c>
      <c r="L7" s="34">
        <f>294000+500000</f>
        <v>794000</v>
      </c>
      <c r="M7" s="34"/>
      <c r="N7" s="35" t="s">
        <v>40</v>
      </c>
      <c r="O7" s="22"/>
      <c r="P7" s="23"/>
      <c r="Q7" s="23"/>
      <c r="R7" s="23"/>
      <c r="S7" s="23"/>
      <c r="T7" s="23"/>
      <c r="U7" s="23"/>
      <c r="V7" s="23"/>
      <c r="W7" s="23"/>
      <c r="X7" s="23"/>
      <c r="Y7" s="23"/>
      <c r="Z7" s="23"/>
      <c r="AA7" s="23"/>
      <c r="AB7" s="23"/>
      <c r="AC7" s="25"/>
      <c r="AD7" s="26"/>
      <c r="AE7" s="26"/>
      <c r="AF7" s="27"/>
      <c r="AG7" s="26"/>
      <c r="AH7" s="23"/>
      <c r="AI7" s="23"/>
      <c r="AJ7" s="23"/>
      <c r="AK7" s="23"/>
      <c r="AL7" s="23"/>
      <c r="AM7" s="23"/>
      <c r="AN7" s="23"/>
      <c r="AO7" s="23"/>
      <c r="AP7" s="25"/>
      <c r="AQ7" s="28"/>
    </row>
    <row r="8" spans="1:43" s="5" customFormat="1" ht="33.75">
      <c r="A8" s="36">
        <v>310200100001000</v>
      </c>
      <c r="B8" s="30" t="s">
        <v>34</v>
      </c>
      <c r="C8" s="30" t="s">
        <v>35</v>
      </c>
      <c r="D8" s="31" t="s">
        <v>36</v>
      </c>
      <c r="E8" s="56" t="s">
        <v>37</v>
      </c>
      <c r="F8" s="32" t="s">
        <v>38</v>
      </c>
      <c r="G8" s="33" t="str">
        <f>IF(E8="","",IF((OR(E8=[1]data_validation!A$1,E8=[1]data_validation!A$2)),"Indicate Date","N/A"))</f>
        <v>N/A</v>
      </c>
      <c r="H8" s="32" t="s">
        <v>38</v>
      </c>
      <c r="I8" s="32" t="s">
        <v>38</v>
      </c>
      <c r="J8" s="30" t="s">
        <v>39</v>
      </c>
      <c r="K8" s="34">
        <f t="shared" si="0"/>
        <v>74000</v>
      </c>
      <c r="L8" s="34">
        <v>74000</v>
      </c>
      <c r="M8" s="34"/>
      <c r="N8" s="35" t="s">
        <v>40</v>
      </c>
      <c r="O8" s="22"/>
      <c r="P8" s="23"/>
      <c r="Q8" s="23"/>
      <c r="R8" s="23"/>
      <c r="S8" s="23"/>
      <c r="T8" s="23"/>
      <c r="U8" s="23"/>
      <c r="V8" s="23"/>
      <c r="W8" s="23"/>
      <c r="X8" s="23"/>
      <c r="Y8" s="23"/>
      <c r="Z8" s="23"/>
      <c r="AA8" s="23"/>
      <c r="AB8" s="23"/>
      <c r="AC8" s="25"/>
      <c r="AD8" s="26"/>
      <c r="AE8" s="26"/>
      <c r="AF8" s="27"/>
      <c r="AG8" s="26"/>
      <c r="AH8" s="23"/>
      <c r="AI8" s="23"/>
      <c r="AJ8" s="23"/>
      <c r="AK8" s="23"/>
      <c r="AL8" s="23"/>
      <c r="AM8" s="23"/>
      <c r="AN8" s="23"/>
      <c r="AO8" s="23"/>
      <c r="AP8" s="25"/>
      <c r="AQ8" s="28"/>
    </row>
    <row r="9" spans="1:43" s="5" customFormat="1" ht="33.75">
      <c r="A9" s="36">
        <v>310300100001000</v>
      </c>
      <c r="B9" s="30" t="s">
        <v>34</v>
      </c>
      <c r="C9" s="30" t="s">
        <v>35</v>
      </c>
      <c r="D9" s="31" t="s">
        <v>36</v>
      </c>
      <c r="E9" s="56" t="s">
        <v>37</v>
      </c>
      <c r="F9" s="32" t="s">
        <v>38</v>
      </c>
      <c r="G9" s="33" t="str">
        <f>IF(E9="","",IF((OR(E9=[1]data_validation!A$1,E9=[1]data_validation!A$2)),"Indicate Date","N/A"))</f>
        <v>N/A</v>
      </c>
      <c r="H9" s="32" t="s">
        <v>38</v>
      </c>
      <c r="I9" s="32" t="s">
        <v>38</v>
      </c>
      <c r="J9" s="30" t="s">
        <v>39</v>
      </c>
      <c r="K9" s="34">
        <f t="shared" si="0"/>
        <v>318000</v>
      </c>
      <c r="L9" s="34">
        <v>318000</v>
      </c>
      <c r="M9" s="34"/>
      <c r="N9" s="35" t="s">
        <v>40</v>
      </c>
      <c r="O9" s="22"/>
      <c r="P9" s="23"/>
      <c r="Q9" s="23"/>
      <c r="R9" s="23"/>
      <c r="S9" s="23"/>
      <c r="T9" s="23"/>
      <c r="U9" s="23"/>
      <c r="V9" s="23"/>
      <c r="W9" s="23"/>
      <c r="X9" s="23"/>
      <c r="Y9" s="23"/>
      <c r="Z9" s="23"/>
      <c r="AA9" s="23"/>
      <c r="AB9" s="23"/>
      <c r="AC9" s="25"/>
      <c r="AD9" s="26"/>
      <c r="AE9" s="26"/>
      <c r="AF9" s="27"/>
      <c r="AG9" s="26"/>
      <c r="AH9" s="23"/>
      <c r="AI9" s="23"/>
      <c r="AJ9" s="23"/>
      <c r="AK9" s="23"/>
      <c r="AL9" s="23"/>
      <c r="AM9" s="23"/>
      <c r="AN9" s="23"/>
      <c r="AO9" s="23"/>
      <c r="AP9" s="25"/>
      <c r="AQ9" s="28"/>
    </row>
    <row r="10" spans="1:43" s="5" customFormat="1" ht="23.25">
      <c r="A10" s="29">
        <v>100000100002000</v>
      </c>
      <c r="B10" s="30" t="s">
        <v>41</v>
      </c>
      <c r="C10" s="30" t="s">
        <v>35</v>
      </c>
      <c r="D10" s="31" t="s">
        <v>36</v>
      </c>
      <c r="E10" s="57"/>
      <c r="F10" s="32" t="s">
        <v>42</v>
      </c>
      <c r="G10" s="32" t="s">
        <v>42</v>
      </c>
      <c r="H10" s="32" t="s">
        <v>38</v>
      </c>
      <c r="I10" s="32" t="s">
        <v>38</v>
      </c>
      <c r="J10" s="30" t="s">
        <v>39</v>
      </c>
      <c r="K10" s="34">
        <f t="shared" si="0"/>
        <v>23000</v>
      </c>
      <c r="L10" s="34">
        <v>23000</v>
      </c>
      <c r="M10" s="34"/>
      <c r="N10" s="35" t="s">
        <v>40</v>
      </c>
      <c r="O10" s="22"/>
      <c r="P10" s="23"/>
      <c r="Q10" s="23"/>
      <c r="R10" s="23"/>
      <c r="S10" s="23"/>
      <c r="T10" s="23"/>
      <c r="U10" s="23"/>
      <c r="V10" s="23"/>
      <c r="W10" s="23"/>
      <c r="X10" s="23"/>
      <c r="Y10" s="23"/>
      <c r="Z10" s="23"/>
      <c r="AA10" s="23"/>
      <c r="AB10" s="23"/>
      <c r="AC10" s="25"/>
      <c r="AD10" s="26"/>
      <c r="AE10" s="26"/>
      <c r="AF10" s="27"/>
      <c r="AG10" s="26"/>
      <c r="AH10" s="23"/>
      <c r="AI10" s="23"/>
      <c r="AJ10" s="23"/>
      <c r="AK10" s="23"/>
      <c r="AL10" s="23"/>
      <c r="AM10" s="23"/>
      <c r="AN10" s="23"/>
      <c r="AO10" s="23"/>
      <c r="AP10" s="25"/>
      <c r="AQ10" s="28"/>
    </row>
    <row r="11" spans="1:43" s="5" customFormat="1" ht="23.25">
      <c r="A11" s="36">
        <v>310100100001000</v>
      </c>
      <c r="B11" s="30" t="s">
        <v>41</v>
      </c>
      <c r="C11" s="30" t="s">
        <v>35</v>
      </c>
      <c r="D11" s="31" t="s">
        <v>36</v>
      </c>
      <c r="E11" s="57"/>
      <c r="F11" s="32" t="s">
        <v>42</v>
      </c>
      <c r="G11" s="32" t="s">
        <v>42</v>
      </c>
      <c r="H11" s="32" t="s">
        <v>38</v>
      </c>
      <c r="I11" s="32" t="s">
        <v>38</v>
      </c>
      <c r="J11" s="30" t="s">
        <v>39</v>
      </c>
      <c r="K11" s="34">
        <f t="shared" si="0"/>
        <v>200000</v>
      </c>
      <c r="L11" s="34">
        <v>200000</v>
      </c>
      <c r="M11" s="34"/>
      <c r="N11" s="35" t="s">
        <v>40</v>
      </c>
      <c r="O11" s="22"/>
      <c r="P11" s="23"/>
      <c r="Q11" s="23"/>
      <c r="R11" s="23"/>
      <c r="S11" s="23"/>
      <c r="T11" s="23"/>
      <c r="U11" s="23"/>
      <c r="V11" s="23"/>
      <c r="W11" s="23"/>
      <c r="X11" s="23"/>
      <c r="Y11" s="23"/>
      <c r="Z11" s="23"/>
      <c r="AA11" s="23"/>
      <c r="AB11" s="23"/>
      <c r="AC11" s="25"/>
      <c r="AD11" s="26"/>
      <c r="AE11" s="26"/>
      <c r="AF11" s="27"/>
      <c r="AG11" s="26"/>
      <c r="AH11" s="23"/>
      <c r="AI11" s="23"/>
      <c r="AJ11" s="23"/>
      <c r="AK11" s="23"/>
      <c r="AL11" s="23"/>
      <c r="AM11" s="23"/>
      <c r="AN11" s="23"/>
      <c r="AO11" s="23"/>
      <c r="AP11" s="25"/>
      <c r="AQ11" s="28"/>
    </row>
    <row r="12" spans="1:43" s="5" customFormat="1" ht="23.25">
      <c r="A12" s="36">
        <v>310200100001000</v>
      </c>
      <c r="B12" s="30" t="s">
        <v>41</v>
      </c>
      <c r="C12" s="30" t="s">
        <v>35</v>
      </c>
      <c r="D12" s="31" t="s">
        <v>36</v>
      </c>
      <c r="E12" s="57"/>
      <c r="F12" s="32" t="s">
        <v>42</v>
      </c>
      <c r="G12" s="32" t="s">
        <v>42</v>
      </c>
      <c r="H12" s="32" t="s">
        <v>38</v>
      </c>
      <c r="I12" s="32" t="s">
        <v>38</v>
      </c>
      <c r="J12" s="30" t="s">
        <v>39</v>
      </c>
      <c r="K12" s="34">
        <f t="shared" si="0"/>
        <v>850000</v>
      </c>
      <c r="L12" s="34">
        <v>850000</v>
      </c>
      <c r="M12" s="34"/>
      <c r="N12" s="35" t="s">
        <v>40</v>
      </c>
      <c r="O12" s="22"/>
      <c r="P12" s="23"/>
      <c r="Q12" s="23"/>
      <c r="R12" s="23"/>
      <c r="S12" s="23"/>
      <c r="T12" s="23"/>
      <c r="U12" s="23"/>
      <c r="V12" s="23"/>
      <c r="W12" s="23"/>
      <c r="X12" s="23"/>
      <c r="Y12" s="23"/>
      <c r="Z12" s="23"/>
      <c r="AA12" s="23"/>
      <c r="AB12" s="23"/>
      <c r="AC12" s="25"/>
      <c r="AD12" s="26"/>
      <c r="AE12" s="26"/>
      <c r="AF12" s="27"/>
      <c r="AG12" s="26"/>
      <c r="AH12" s="23"/>
      <c r="AI12" s="23"/>
      <c r="AJ12" s="23"/>
      <c r="AK12" s="23"/>
      <c r="AL12" s="23"/>
      <c r="AM12" s="23"/>
      <c r="AN12" s="23"/>
      <c r="AO12" s="23"/>
      <c r="AP12" s="25"/>
      <c r="AQ12" s="28"/>
    </row>
    <row r="13" spans="1:43" s="5" customFormat="1" ht="23.25">
      <c r="A13" s="36">
        <v>310300100001000</v>
      </c>
      <c r="B13" s="30" t="s">
        <v>41</v>
      </c>
      <c r="C13" s="30" t="s">
        <v>35</v>
      </c>
      <c r="D13" s="31" t="s">
        <v>36</v>
      </c>
      <c r="E13" s="57"/>
      <c r="F13" s="32" t="s">
        <v>42</v>
      </c>
      <c r="G13" s="32" t="s">
        <v>42</v>
      </c>
      <c r="H13" s="32" t="s">
        <v>38</v>
      </c>
      <c r="I13" s="32" t="s">
        <v>38</v>
      </c>
      <c r="J13" s="30" t="s">
        <v>39</v>
      </c>
      <c r="K13" s="34">
        <f t="shared" si="0"/>
        <v>28000</v>
      </c>
      <c r="L13" s="34">
        <v>28000</v>
      </c>
      <c r="M13" s="34"/>
      <c r="N13" s="35" t="s">
        <v>40</v>
      </c>
      <c r="O13" s="22"/>
      <c r="P13" s="23"/>
      <c r="Q13" s="23"/>
      <c r="R13" s="23"/>
      <c r="S13" s="23"/>
      <c r="T13" s="23"/>
      <c r="U13" s="23"/>
      <c r="V13" s="23"/>
      <c r="W13" s="23"/>
      <c r="X13" s="23"/>
      <c r="Y13" s="23"/>
      <c r="Z13" s="23"/>
      <c r="AA13" s="23"/>
      <c r="AB13" s="23"/>
      <c r="AC13" s="25"/>
      <c r="AD13" s="26"/>
      <c r="AE13" s="26"/>
      <c r="AF13" s="27"/>
      <c r="AG13" s="26"/>
      <c r="AH13" s="23"/>
      <c r="AI13" s="23"/>
      <c r="AJ13" s="23"/>
      <c r="AK13" s="23"/>
      <c r="AL13" s="23"/>
      <c r="AM13" s="23"/>
      <c r="AN13" s="23"/>
      <c r="AO13" s="23"/>
      <c r="AP13" s="25"/>
      <c r="AQ13" s="28"/>
    </row>
    <row r="14" spans="1:43" s="5" customFormat="1" ht="23.25">
      <c r="A14" s="29">
        <v>100000100001000</v>
      </c>
      <c r="B14" s="30" t="s">
        <v>43</v>
      </c>
      <c r="C14" s="30" t="s">
        <v>35</v>
      </c>
      <c r="D14" s="31" t="s">
        <v>36</v>
      </c>
      <c r="E14" s="57" t="s">
        <v>44</v>
      </c>
      <c r="F14" s="33" t="s">
        <v>38</v>
      </c>
      <c r="G14" s="33" t="str">
        <f>IF(E14="","",IF((OR(E14=[1]data_validation!A$1,E14=[1]data_validation!A$2)),"Indicate Date","N/A"))</f>
        <v>N/A</v>
      </c>
      <c r="H14" s="32" t="s">
        <v>38</v>
      </c>
      <c r="I14" s="32" t="s">
        <v>38</v>
      </c>
      <c r="J14" s="30" t="s">
        <v>39</v>
      </c>
      <c r="K14" s="34">
        <f t="shared" si="0"/>
        <v>584000</v>
      </c>
      <c r="L14" s="34">
        <v>584000</v>
      </c>
      <c r="M14" s="34"/>
      <c r="N14" s="35" t="s">
        <v>40</v>
      </c>
      <c r="O14" s="22"/>
      <c r="P14" s="23"/>
      <c r="Q14" s="23"/>
      <c r="R14" s="23"/>
      <c r="S14" s="23"/>
      <c r="T14" s="23"/>
      <c r="U14" s="23"/>
      <c r="V14" s="23"/>
      <c r="W14" s="23"/>
      <c r="X14" s="23"/>
      <c r="Y14" s="23"/>
      <c r="Z14" s="23"/>
      <c r="AA14" s="23"/>
      <c r="AB14" s="23"/>
      <c r="AC14" s="25"/>
      <c r="AD14" s="26"/>
      <c r="AE14" s="26"/>
      <c r="AF14" s="27"/>
      <c r="AG14" s="26"/>
      <c r="AH14" s="23"/>
      <c r="AI14" s="23"/>
      <c r="AJ14" s="23"/>
      <c r="AK14" s="23"/>
      <c r="AL14" s="23"/>
      <c r="AM14" s="23"/>
      <c r="AN14" s="23"/>
      <c r="AO14" s="23"/>
      <c r="AP14" s="25"/>
      <c r="AQ14" s="28"/>
    </row>
    <row r="15" spans="1:43" s="5" customFormat="1" ht="23.25">
      <c r="A15" s="29">
        <v>100000100002000</v>
      </c>
      <c r="B15" s="30" t="s">
        <v>43</v>
      </c>
      <c r="C15" s="30" t="s">
        <v>35</v>
      </c>
      <c r="D15" s="31" t="s">
        <v>36</v>
      </c>
      <c r="E15" s="57" t="s">
        <v>44</v>
      </c>
      <c r="F15" s="33" t="s">
        <v>38</v>
      </c>
      <c r="G15" s="33" t="str">
        <f>IF(E15="","",IF((OR(E15=[1]data_validation!A$1,E15=[1]data_validation!A$2)),"Indicate Date","N/A"))</f>
        <v>N/A</v>
      </c>
      <c r="H15" s="32" t="s">
        <v>38</v>
      </c>
      <c r="I15" s="32" t="s">
        <v>38</v>
      </c>
      <c r="J15" s="30" t="s">
        <v>39</v>
      </c>
      <c r="K15" s="34">
        <f t="shared" si="0"/>
        <v>7000</v>
      </c>
      <c r="L15" s="34">
        <v>7000</v>
      </c>
      <c r="M15" s="34"/>
      <c r="N15" s="35" t="s">
        <v>40</v>
      </c>
      <c r="O15" s="22"/>
      <c r="P15" s="23"/>
      <c r="Q15" s="23"/>
      <c r="R15" s="23"/>
      <c r="S15" s="23"/>
      <c r="T15" s="23"/>
      <c r="U15" s="23"/>
      <c r="V15" s="23"/>
      <c r="W15" s="23"/>
      <c r="X15" s="23"/>
      <c r="Y15" s="23"/>
      <c r="Z15" s="23"/>
      <c r="AA15" s="23"/>
      <c r="AB15" s="23"/>
      <c r="AC15" s="25"/>
      <c r="AD15" s="26"/>
      <c r="AE15" s="26"/>
      <c r="AF15" s="27"/>
      <c r="AG15" s="26"/>
      <c r="AH15" s="23"/>
      <c r="AI15" s="23"/>
      <c r="AJ15" s="23"/>
      <c r="AK15" s="23"/>
      <c r="AL15" s="23"/>
      <c r="AM15" s="23"/>
      <c r="AN15" s="23"/>
      <c r="AO15" s="23"/>
      <c r="AP15" s="25"/>
      <c r="AQ15" s="28"/>
    </row>
    <row r="16" spans="1:43" s="5" customFormat="1" ht="23.25">
      <c r="A16" s="36">
        <v>310100100001000</v>
      </c>
      <c r="B16" s="30" t="s">
        <v>43</v>
      </c>
      <c r="C16" s="30" t="s">
        <v>35</v>
      </c>
      <c r="D16" s="31" t="s">
        <v>36</v>
      </c>
      <c r="E16" s="57" t="s">
        <v>44</v>
      </c>
      <c r="F16" s="33" t="s">
        <v>38</v>
      </c>
      <c r="G16" s="33" t="str">
        <f>IF(E16="","",IF((OR(E16=[1]data_validation!A$1,E16=[1]data_validation!A$2)),"Indicate Date","N/A"))</f>
        <v>N/A</v>
      </c>
      <c r="H16" s="32" t="s">
        <v>38</v>
      </c>
      <c r="I16" s="32" t="s">
        <v>38</v>
      </c>
      <c r="J16" s="30" t="s">
        <v>39</v>
      </c>
      <c r="K16" s="34">
        <f t="shared" si="0"/>
        <v>649000</v>
      </c>
      <c r="L16" s="34">
        <f>149000+500000</f>
        <v>649000</v>
      </c>
      <c r="M16" s="34"/>
      <c r="N16" s="35" t="s">
        <v>40</v>
      </c>
      <c r="O16" s="22"/>
      <c r="P16" s="23"/>
      <c r="Q16" s="23"/>
      <c r="R16" s="23"/>
      <c r="S16" s="23"/>
      <c r="T16" s="23"/>
      <c r="U16" s="23"/>
      <c r="V16" s="23"/>
      <c r="W16" s="23"/>
      <c r="X16" s="23"/>
      <c r="Y16" s="23"/>
      <c r="Z16" s="23"/>
      <c r="AA16" s="23"/>
      <c r="AB16" s="23"/>
      <c r="AC16" s="25"/>
      <c r="AD16" s="26"/>
      <c r="AE16" s="26"/>
      <c r="AF16" s="27"/>
      <c r="AG16" s="26"/>
      <c r="AH16" s="23"/>
      <c r="AI16" s="23"/>
      <c r="AJ16" s="23"/>
      <c r="AK16" s="23"/>
      <c r="AL16" s="23"/>
      <c r="AM16" s="23"/>
      <c r="AN16" s="23"/>
      <c r="AO16" s="23"/>
      <c r="AP16" s="25"/>
      <c r="AQ16" s="28"/>
    </row>
    <row r="17" spans="1:43" s="5" customFormat="1" ht="23.25">
      <c r="A17" s="36">
        <v>310200100001000</v>
      </c>
      <c r="B17" s="30" t="s">
        <v>43</v>
      </c>
      <c r="C17" s="30" t="s">
        <v>35</v>
      </c>
      <c r="D17" s="31" t="s">
        <v>36</v>
      </c>
      <c r="E17" s="57" t="s">
        <v>44</v>
      </c>
      <c r="F17" s="33" t="s">
        <v>38</v>
      </c>
      <c r="G17" s="33" t="str">
        <f>IF(E17="","",IF((OR(E17=[1]data_validation!A$1,E17=[1]data_validation!A$2)),"Indicate Date","N/A"))</f>
        <v>N/A</v>
      </c>
      <c r="H17" s="32" t="s">
        <v>38</v>
      </c>
      <c r="I17" s="32" t="s">
        <v>38</v>
      </c>
      <c r="J17" s="30" t="s">
        <v>39</v>
      </c>
      <c r="K17" s="34">
        <f t="shared" si="0"/>
        <v>256000</v>
      </c>
      <c r="L17" s="34">
        <v>256000</v>
      </c>
      <c r="M17" s="34"/>
      <c r="N17" s="35" t="s">
        <v>40</v>
      </c>
      <c r="O17" s="22"/>
      <c r="P17" s="23"/>
      <c r="Q17" s="23"/>
      <c r="R17" s="23"/>
      <c r="S17" s="23"/>
      <c r="T17" s="23"/>
      <c r="U17" s="23"/>
      <c r="V17" s="23"/>
      <c r="W17" s="23"/>
      <c r="X17" s="23"/>
      <c r="Y17" s="23"/>
      <c r="Z17" s="23"/>
      <c r="AA17" s="23"/>
      <c r="AB17" s="23"/>
      <c r="AC17" s="25"/>
      <c r="AD17" s="26"/>
      <c r="AE17" s="26"/>
      <c r="AF17" s="27"/>
      <c r="AG17" s="26"/>
      <c r="AH17" s="23"/>
      <c r="AI17" s="23"/>
      <c r="AJ17" s="23"/>
      <c r="AK17" s="23"/>
      <c r="AL17" s="23"/>
      <c r="AM17" s="23"/>
      <c r="AN17" s="23"/>
      <c r="AO17" s="23"/>
      <c r="AP17" s="25"/>
      <c r="AQ17" s="28"/>
    </row>
    <row r="18" spans="1:43" s="5" customFormat="1" ht="23.25">
      <c r="A18" s="36">
        <v>310300100001000</v>
      </c>
      <c r="B18" s="30" t="s">
        <v>43</v>
      </c>
      <c r="C18" s="30" t="s">
        <v>35</v>
      </c>
      <c r="D18" s="31" t="s">
        <v>36</v>
      </c>
      <c r="E18" s="57" t="s">
        <v>44</v>
      </c>
      <c r="F18" s="33" t="s">
        <v>38</v>
      </c>
      <c r="G18" s="33" t="str">
        <f>IF(E18="","",IF((OR(E18=[1]data_validation!A$1,E18=[1]data_validation!A$2)),"Indicate Date","N/A"))</f>
        <v>N/A</v>
      </c>
      <c r="H18" s="32" t="s">
        <v>38</v>
      </c>
      <c r="I18" s="32" t="s">
        <v>38</v>
      </c>
      <c r="J18" s="30" t="s">
        <v>39</v>
      </c>
      <c r="K18" s="34">
        <f t="shared" si="0"/>
        <v>438000</v>
      </c>
      <c r="L18" s="34">
        <v>438000</v>
      </c>
      <c r="M18" s="34"/>
      <c r="N18" s="35" t="s">
        <v>40</v>
      </c>
      <c r="O18" s="22"/>
      <c r="P18" s="23"/>
      <c r="Q18" s="23"/>
      <c r="R18" s="23"/>
      <c r="S18" s="23"/>
      <c r="T18" s="23"/>
      <c r="U18" s="23"/>
      <c r="V18" s="23"/>
      <c r="W18" s="23"/>
      <c r="X18" s="23"/>
      <c r="Y18" s="23"/>
      <c r="Z18" s="23"/>
      <c r="AA18" s="23"/>
      <c r="AB18" s="23"/>
      <c r="AC18" s="25"/>
      <c r="AD18" s="26"/>
      <c r="AE18" s="26"/>
      <c r="AF18" s="27"/>
      <c r="AG18" s="26"/>
      <c r="AH18" s="23"/>
      <c r="AI18" s="23"/>
      <c r="AJ18" s="23"/>
      <c r="AK18" s="23"/>
      <c r="AL18" s="23"/>
      <c r="AM18" s="23"/>
      <c r="AN18" s="23"/>
      <c r="AO18" s="23"/>
      <c r="AP18" s="25"/>
      <c r="AQ18" s="28"/>
    </row>
    <row r="19" spans="1:43" s="5" customFormat="1">
      <c r="A19" s="36">
        <v>100000100001000</v>
      </c>
      <c r="B19" s="30" t="s">
        <v>45</v>
      </c>
      <c r="C19" s="30" t="s">
        <v>35</v>
      </c>
      <c r="D19" s="31" t="s">
        <v>36</v>
      </c>
      <c r="E19" s="57" t="s">
        <v>46</v>
      </c>
      <c r="F19" s="33" t="str">
        <f>IF(E19="","",IF((OR(E19=[1]data_validation!A$1,E19=[1]data_validation!A$2,E19=[1]data_validation!A$5,E19=[1]data_validation!A$6,E19=[1]data_validation!A$15,E19=[1]data_validation!A$17)),"Indicate Date","N/A"))</f>
        <v>N/A</v>
      </c>
      <c r="G19" s="33" t="str">
        <f>IF(E19="","",IF((OR(E19=[1]data_validation!A$1,E19=[1]data_validation!A$2)),"Indicate Date","N/A"))</f>
        <v>N/A</v>
      </c>
      <c r="H19" s="32" t="s">
        <v>38</v>
      </c>
      <c r="I19" s="32" t="s">
        <v>38</v>
      </c>
      <c r="J19" s="30" t="s">
        <v>39</v>
      </c>
      <c r="K19" s="34">
        <f t="shared" si="0"/>
        <v>50000</v>
      </c>
      <c r="L19" s="34">
        <v>50000</v>
      </c>
      <c r="M19" s="34"/>
      <c r="N19" s="37" t="s">
        <v>47</v>
      </c>
      <c r="O19" s="22"/>
      <c r="P19" s="23"/>
      <c r="Q19" s="23"/>
      <c r="R19" s="23"/>
      <c r="S19" s="23"/>
      <c r="T19" s="23"/>
      <c r="U19" s="23"/>
      <c r="V19" s="23"/>
      <c r="W19" s="23"/>
      <c r="X19" s="23"/>
      <c r="Y19" s="23"/>
      <c r="Z19" s="23"/>
      <c r="AA19" s="23"/>
      <c r="AB19" s="23"/>
      <c r="AC19" s="25"/>
      <c r="AD19" s="26"/>
      <c r="AE19" s="26"/>
      <c r="AF19" s="27"/>
      <c r="AG19" s="26"/>
      <c r="AH19" s="23"/>
      <c r="AI19" s="23"/>
      <c r="AJ19" s="23"/>
      <c r="AK19" s="23"/>
      <c r="AL19" s="23"/>
      <c r="AM19" s="23"/>
      <c r="AN19" s="23"/>
      <c r="AO19" s="23"/>
      <c r="AP19" s="25"/>
      <c r="AQ19" s="28"/>
    </row>
    <row r="20" spans="1:43" s="5" customFormat="1" ht="23.25">
      <c r="A20" s="36">
        <v>100000100001000</v>
      </c>
      <c r="B20" s="38" t="s">
        <v>48</v>
      </c>
      <c r="C20" s="30" t="s">
        <v>35</v>
      </c>
      <c r="D20" s="31" t="s">
        <v>36</v>
      </c>
      <c r="E20" s="58" t="s">
        <v>131</v>
      </c>
      <c r="F20" s="33" t="s">
        <v>38</v>
      </c>
      <c r="G20" s="33" t="str">
        <f>IF(E20="","",IF((OR(E20=[1]data_validation!A$1,E20=[1]data_validation!A$2)),"Indicate Date","N/A"))</f>
        <v>N/A</v>
      </c>
      <c r="H20" s="32" t="s">
        <v>38</v>
      </c>
      <c r="I20" s="32" t="s">
        <v>38</v>
      </c>
      <c r="J20" s="30" t="s">
        <v>39</v>
      </c>
      <c r="K20" s="34">
        <f t="shared" si="0"/>
        <v>50000</v>
      </c>
      <c r="L20" s="34">
        <v>50000</v>
      </c>
      <c r="M20" s="34"/>
      <c r="N20" s="35" t="s">
        <v>40</v>
      </c>
      <c r="O20" s="22"/>
      <c r="P20" s="23"/>
      <c r="Q20" s="23"/>
      <c r="R20" s="23"/>
      <c r="S20" s="23"/>
      <c r="T20" s="23"/>
      <c r="U20" s="23"/>
      <c r="V20" s="23"/>
      <c r="W20" s="23"/>
      <c r="X20" s="23"/>
      <c r="Y20" s="23"/>
      <c r="Z20" s="23"/>
      <c r="AA20" s="23"/>
      <c r="AB20" s="23"/>
      <c r="AC20" s="25"/>
      <c r="AD20" s="26"/>
      <c r="AE20" s="26"/>
      <c r="AF20" s="27"/>
      <c r="AG20" s="26"/>
      <c r="AH20" s="23"/>
      <c r="AI20" s="23"/>
      <c r="AJ20" s="23"/>
      <c r="AK20" s="23"/>
      <c r="AL20" s="23"/>
      <c r="AM20" s="23"/>
      <c r="AN20" s="23"/>
      <c r="AO20" s="23"/>
      <c r="AP20" s="25"/>
      <c r="AQ20" s="28"/>
    </row>
    <row r="21" spans="1:43" s="5" customFormat="1" ht="24.75" customHeight="1">
      <c r="A21" s="36">
        <v>310100100001000</v>
      </c>
      <c r="B21" s="38" t="s">
        <v>48</v>
      </c>
      <c r="C21" s="30" t="s">
        <v>35</v>
      </c>
      <c r="D21" s="31" t="s">
        <v>36</v>
      </c>
      <c r="E21" s="58" t="s">
        <v>131</v>
      </c>
      <c r="F21" s="33" t="s">
        <v>38</v>
      </c>
      <c r="G21" s="33" t="str">
        <f>IF(E21="","",IF((OR(E21=[1]data_validation!A$1,E21=[1]data_validation!A$2)),"Indicate Date","N/A"))</f>
        <v>N/A</v>
      </c>
      <c r="H21" s="32" t="s">
        <v>38</v>
      </c>
      <c r="I21" s="32" t="s">
        <v>38</v>
      </c>
      <c r="J21" s="30" t="s">
        <v>39</v>
      </c>
      <c r="K21" s="34">
        <f t="shared" si="0"/>
        <v>3729000</v>
      </c>
      <c r="L21" s="34">
        <f>729000+3000000</f>
        <v>3729000</v>
      </c>
      <c r="M21" s="34"/>
      <c r="N21" s="35" t="s">
        <v>40</v>
      </c>
      <c r="O21" s="22"/>
      <c r="P21" s="23"/>
      <c r="Q21" s="23"/>
      <c r="R21" s="23"/>
      <c r="S21" s="23"/>
      <c r="T21" s="23"/>
      <c r="U21" s="23"/>
      <c r="V21" s="23"/>
      <c r="W21" s="23"/>
      <c r="X21" s="23"/>
      <c r="Y21" s="23"/>
      <c r="Z21" s="23"/>
      <c r="AA21" s="23"/>
      <c r="AB21" s="23"/>
      <c r="AC21" s="25"/>
      <c r="AD21" s="26"/>
      <c r="AE21" s="26"/>
      <c r="AF21" s="27"/>
      <c r="AG21" s="26"/>
      <c r="AH21" s="23"/>
      <c r="AI21" s="23"/>
      <c r="AJ21" s="23"/>
      <c r="AK21" s="23"/>
      <c r="AL21" s="23"/>
      <c r="AM21" s="23"/>
      <c r="AN21" s="23"/>
      <c r="AO21" s="23"/>
      <c r="AP21" s="25"/>
      <c r="AQ21" s="28"/>
    </row>
    <row r="22" spans="1:43" s="5" customFormat="1" ht="23.25">
      <c r="A22" s="36">
        <v>310200100001000</v>
      </c>
      <c r="B22" s="38" t="s">
        <v>48</v>
      </c>
      <c r="C22" s="30" t="s">
        <v>35</v>
      </c>
      <c r="D22" s="31" t="s">
        <v>36</v>
      </c>
      <c r="E22" s="58" t="s">
        <v>131</v>
      </c>
      <c r="F22" s="33" t="s">
        <v>38</v>
      </c>
      <c r="G22" s="33" t="str">
        <f>IF(E22="","",IF((OR(E22=[1]data_validation!A$1,E22=[1]data_validation!A$2)),"Indicate Date","N/A"))</f>
        <v>N/A</v>
      </c>
      <c r="H22" s="32" t="s">
        <v>38</v>
      </c>
      <c r="I22" s="32" t="s">
        <v>38</v>
      </c>
      <c r="J22" s="30" t="s">
        <v>39</v>
      </c>
      <c r="K22" s="34">
        <f t="shared" si="0"/>
        <v>6324000</v>
      </c>
      <c r="L22" s="34">
        <v>6324000</v>
      </c>
      <c r="M22" s="34"/>
      <c r="N22" s="35" t="s">
        <v>40</v>
      </c>
      <c r="O22" s="22"/>
      <c r="P22" s="23"/>
      <c r="Q22" s="23"/>
      <c r="R22" s="23"/>
      <c r="S22" s="23"/>
      <c r="T22" s="23"/>
      <c r="U22" s="23"/>
      <c r="V22" s="23"/>
      <c r="W22" s="23"/>
      <c r="X22" s="23"/>
      <c r="Y22" s="23"/>
      <c r="Z22" s="23"/>
      <c r="AA22" s="23"/>
      <c r="AB22" s="23"/>
      <c r="AC22" s="25"/>
      <c r="AD22" s="26"/>
      <c r="AE22" s="26"/>
      <c r="AF22" s="27"/>
      <c r="AG22" s="26"/>
      <c r="AH22" s="23"/>
      <c r="AI22" s="23"/>
      <c r="AJ22" s="23"/>
      <c r="AK22" s="23"/>
      <c r="AL22" s="23"/>
      <c r="AM22" s="23"/>
      <c r="AN22" s="23"/>
      <c r="AO22" s="23"/>
      <c r="AP22" s="25"/>
      <c r="AQ22" s="28"/>
    </row>
    <row r="23" spans="1:43" s="5" customFormat="1" ht="33.75">
      <c r="A23" s="36">
        <v>100000100001000</v>
      </c>
      <c r="B23" s="38" t="s">
        <v>50</v>
      </c>
      <c r="C23" s="30" t="s">
        <v>35</v>
      </c>
      <c r="D23" s="31" t="s">
        <v>36</v>
      </c>
      <c r="E23" s="58" t="s">
        <v>37</v>
      </c>
      <c r="F23" s="33" t="str">
        <f>IF(E23="","",IF((OR(E23=[1]data_validation!A$1,E23=[1]data_validation!A$2,E23=[1]data_validation!A$5,E23=[1]data_validation!A$6,E23=[1]data_validation!A$15,E23=[1]data_validation!A$17)),"Indicate Date","N/A"))</f>
        <v>N/A</v>
      </c>
      <c r="G23" s="33" t="str">
        <f>IF(E23="","",IF((OR(E23=[1]data_validation!A$1,E23=[1]data_validation!A$2)),"Indicate Date","N/A"))</f>
        <v>N/A</v>
      </c>
      <c r="H23" s="32" t="s">
        <v>38</v>
      </c>
      <c r="I23" s="32" t="s">
        <v>38</v>
      </c>
      <c r="J23" s="30" t="s">
        <v>39</v>
      </c>
      <c r="K23" s="34">
        <f t="shared" si="0"/>
        <v>813000</v>
      </c>
      <c r="L23" s="34">
        <v>813000</v>
      </c>
      <c r="M23" s="34"/>
      <c r="N23" s="37" t="s">
        <v>51</v>
      </c>
      <c r="O23" s="22"/>
      <c r="P23" s="23"/>
      <c r="Q23" s="23"/>
      <c r="R23" s="23"/>
      <c r="S23" s="23"/>
      <c r="T23" s="23"/>
      <c r="U23" s="23"/>
      <c r="V23" s="23"/>
      <c r="W23" s="23"/>
      <c r="X23" s="23"/>
      <c r="Y23" s="23"/>
      <c r="Z23" s="23"/>
      <c r="AA23" s="23"/>
      <c r="AB23" s="23"/>
      <c r="AC23" s="25"/>
      <c r="AD23" s="26"/>
      <c r="AE23" s="26"/>
      <c r="AF23" s="27"/>
      <c r="AG23" s="26"/>
      <c r="AH23" s="23"/>
      <c r="AI23" s="23"/>
      <c r="AJ23" s="23"/>
      <c r="AK23" s="23"/>
      <c r="AL23" s="23"/>
      <c r="AM23" s="23"/>
      <c r="AN23" s="23"/>
      <c r="AO23" s="23"/>
      <c r="AP23" s="25"/>
      <c r="AQ23" s="28"/>
    </row>
    <row r="24" spans="1:43" s="5" customFormat="1" ht="33.75">
      <c r="A24" s="36">
        <v>310100100001000</v>
      </c>
      <c r="B24" s="38" t="s">
        <v>50</v>
      </c>
      <c r="C24" s="30" t="s">
        <v>35</v>
      </c>
      <c r="D24" s="31" t="s">
        <v>36</v>
      </c>
      <c r="E24" s="58" t="s">
        <v>37</v>
      </c>
      <c r="F24" s="33" t="str">
        <f>IF(E24="","",IF((OR(E24=[1]data_validation!A$1,E24=[1]data_validation!A$2,E24=[1]data_validation!A$5,E24=[1]data_validation!A$6,E24=[1]data_validation!A$15,E24=[1]data_validation!A$17)),"Indicate Date","N/A"))</f>
        <v>N/A</v>
      </c>
      <c r="G24" s="33" t="str">
        <f>IF(E24="","",IF((OR(E24=[1]data_validation!A$1,E24=[1]data_validation!A$2)),"Indicate Date","N/A"))</f>
        <v>N/A</v>
      </c>
      <c r="H24" s="32" t="s">
        <v>38</v>
      </c>
      <c r="I24" s="32" t="s">
        <v>38</v>
      </c>
      <c r="J24" s="30" t="s">
        <v>39</v>
      </c>
      <c r="K24" s="34">
        <f t="shared" si="0"/>
        <v>77000</v>
      </c>
      <c r="L24" s="34">
        <v>77000</v>
      </c>
      <c r="M24" s="34"/>
      <c r="N24" s="37" t="s">
        <v>51</v>
      </c>
      <c r="O24" s="22"/>
      <c r="P24" s="23"/>
      <c r="Q24" s="23"/>
      <c r="R24" s="23"/>
      <c r="S24" s="23"/>
      <c r="T24" s="23"/>
      <c r="U24" s="23"/>
      <c r="V24" s="23"/>
      <c r="W24" s="23"/>
      <c r="X24" s="23"/>
      <c r="Y24" s="23"/>
      <c r="Z24" s="23"/>
      <c r="AA24" s="23"/>
      <c r="AB24" s="23"/>
      <c r="AC24" s="25"/>
      <c r="AD24" s="26"/>
      <c r="AE24" s="26"/>
      <c r="AF24" s="27"/>
      <c r="AG24" s="26"/>
      <c r="AH24" s="23"/>
      <c r="AI24" s="23"/>
      <c r="AJ24" s="23"/>
      <c r="AK24" s="23"/>
      <c r="AL24" s="23"/>
      <c r="AM24" s="23"/>
      <c r="AN24" s="23"/>
      <c r="AO24" s="23"/>
      <c r="AP24" s="25"/>
      <c r="AQ24" s="28"/>
    </row>
    <row r="25" spans="1:43" s="5" customFormat="1" ht="33.75">
      <c r="A25" s="36">
        <v>310200100001000</v>
      </c>
      <c r="B25" s="38" t="s">
        <v>50</v>
      </c>
      <c r="C25" s="30" t="s">
        <v>35</v>
      </c>
      <c r="D25" s="31" t="s">
        <v>36</v>
      </c>
      <c r="E25" s="58" t="s">
        <v>37</v>
      </c>
      <c r="F25" s="33" t="str">
        <f>IF(E25="","",IF((OR(E25=[1]data_validation!A$1,E25=[1]data_validation!A$2,E25=[1]data_validation!A$5,E25=[1]data_validation!A$6,E25=[1]data_validation!A$15,E25=[1]data_validation!A$17)),"Indicate Date","N/A"))</f>
        <v>N/A</v>
      </c>
      <c r="G25" s="33" t="str">
        <f>IF(E25="","",IF((OR(E25=[1]data_validation!A$1,E25=[1]data_validation!A$2)),"Indicate Date","N/A"))</f>
        <v>N/A</v>
      </c>
      <c r="H25" s="33" t="s">
        <v>38</v>
      </c>
      <c r="I25" s="33" t="s">
        <v>38</v>
      </c>
      <c r="J25" s="30" t="s">
        <v>39</v>
      </c>
      <c r="K25" s="34">
        <f t="shared" si="0"/>
        <v>63000</v>
      </c>
      <c r="L25" s="34">
        <v>63000</v>
      </c>
      <c r="M25" s="34"/>
      <c r="N25" s="37" t="s">
        <v>51</v>
      </c>
      <c r="O25" s="22"/>
      <c r="P25" s="23"/>
      <c r="Q25" s="23"/>
      <c r="R25" s="23"/>
      <c r="S25" s="23"/>
      <c r="T25" s="23"/>
      <c r="U25" s="23"/>
      <c r="V25" s="23"/>
      <c r="W25" s="23"/>
      <c r="X25" s="23"/>
      <c r="Y25" s="23"/>
      <c r="Z25" s="23"/>
      <c r="AA25" s="23"/>
      <c r="AB25" s="23"/>
      <c r="AC25" s="25"/>
      <c r="AD25" s="26"/>
      <c r="AE25" s="26"/>
      <c r="AF25" s="27"/>
      <c r="AG25" s="26"/>
      <c r="AH25" s="23"/>
      <c r="AI25" s="23"/>
      <c r="AJ25" s="23"/>
      <c r="AK25" s="23"/>
      <c r="AL25" s="23"/>
      <c r="AM25" s="23"/>
      <c r="AN25" s="23"/>
      <c r="AO25" s="23"/>
      <c r="AP25" s="25"/>
      <c r="AQ25" s="28"/>
    </row>
    <row r="26" spans="1:43" s="5" customFormat="1" ht="33.75">
      <c r="A26" s="36">
        <v>310300100001000</v>
      </c>
      <c r="B26" s="38" t="s">
        <v>50</v>
      </c>
      <c r="C26" s="30" t="s">
        <v>35</v>
      </c>
      <c r="D26" s="31" t="s">
        <v>36</v>
      </c>
      <c r="E26" s="58" t="s">
        <v>37</v>
      </c>
      <c r="F26" s="33" t="str">
        <f>IF(E26="","",IF((OR(E26=[1]data_validation!A$1,E26=[1]data_validation!A$2,E26=[1]data_validation!A$5,E26=[1]data_validation!A$6,E26=[1]data_validation!A$15,E26=[1]data_validation!A$17)),"Indicate Date","N/A"))</f>
        <v>N/A</v>
      </c>
      <c r="G26" s="33" t="str">
        <f>IF(E26="","",IF((OR(E26=[1]data_validation!A$1,E26=[1]data_validation!A$2)),"Indicate Date","N/A"))</f>
        <v>N/A</v>
      </c>
      <c r="H26" s="32" t="s">
        <v>38</v>
      </c>
      <c r="I26" s="32" t="s">
        <v>38</v>
      </c>
      <c r="J26" s="30" t="s">
        <v>39</v>
      </c>
      <c r="K26" s="34">
        <f t="shared" si="0"/>
        <v>40000</v>
      </c>
      <c r="L26" s="34">
        <v>40000</v>
      </c>
      <c r="M26" s="34"/>
      <c r="N26" s="37" t="s">
        <v>51</v>
      </c>
      <c r="O26" s="22"/>
      <c r="P26" s="23"/>
      <c r="Q26" s="23"/>
      <c r="R26" s="23"/>
      <c r="S26" s="23"/>
      <c r="T26" s="23"/>
      <c r="U26" s="23"/>
      <c r="V26" s="23"/>
      <c r="W26" s="23"/>
      <c r="X26" s="23"/>
      <c r="Y26" s="23"/>
      <c r="Z26" s="23"/>
      <c r="AA26" s="23"/>
      <c r="AB26" s="23"/>
      <c r="AC26" s="25"/>
      <c r="AD26" s="26"/>
      <c r="AE26" s="26"/>
      <c r="AF26" s="27"/>
      <c r="AG26" s="26"/>
      <c r="AH26" s="23"/>
      <c r="AI26" s="23"/>
      <c r="AJ26" s="23"/>
      <c r="AK26" s="23"/>
      <c r="AL26" s="23"/>
      <c r="AM26" s="23"/>
      <c r="AN26" s="23"/>
      <c r="AO26" s="23"/>
      <c r="AP26" s="25"/>
      <c r="AQ26" s="28"/>
    </row>
    <row r="27" spans="1:43" s="5" customFormat="1" ht="23.25">
      <c r="A27" s="36">
        <v>100000100001000</v>
      </c>
      <c r="B27" s="38" t="s">
        <v>52</v>
      </c>
      <c r="C27" s="30" t="s">
        <v>35</v>
      </c>
      <c r="D27" s="31" t="s">
        <v>36</v>
      </c>
      <c r="E27" s="58" t="s">
        <v>132</v>
      </c>
      <c r="F27" s="33" t="s">
        <v>38</v>
      </c>
      <c r="G27" s="33" t="str">
        <f>IF(E27="","",IF((OR(E27=[1]data_validation!A$1,E27=[1]data_validation!A$2)),"Indicate Date","N/A"))</f>
        <v>N/A</v>
      </c>
      <c r="H27" s="32" t="s">
        <v>38</v>
      </c>
      <c r="I27" s="32" t="s">
        <v>38</v>
      </c>
      <c r="J27" s="30" t="s">
        <v>39</v>
      </c>
      <c r="K27" s="34">
        <f t="shared" si="0"/>
        <v>253000</v>
      </c>
      <c r="L27" s="34">
        <v>253000</v>
      </c>
      <c r="M27" s="34"/>
      <c r="N27" s="37" t="s">
        <v>40</v>
      </c>
      <c r="O27" s="22"/>
      <c r="P27" s="23"/>
      <c r="Q27" s="23"/>
      <c r="R27" s="23"/>
      <c r="S27" s="23"/>
      <c r="T27" s="23"/>
      <c r="U27" s="23"/>
      <c r="V27" s="23"/>
      <c r="W27" s="23"/>
      <c r="X27" s="23"/>
      <c r="Y27" s="23"/>
      <c r="Z27" s="23"/>
      <c r="AA27" s="23"/>
      <c r="AB27" s="23"/>
      <c r="AC27" s="25"/>
      <c r="AD27" s="26"/>
      <c r="AE27" s="26"/>
      <c r="AF27" s="27"/>
      <c r="AG27" s="26"/>
      <c r="AH27" s="23"/>
      <c r="AI27" s="23"/>
      <c r="AJ27" s="23"/>
      <c r="AK27" s="23"/>
      <c r="AL27" s="23"/>
      <c r="AM27" s="23"/>
      <c r="AN27" s="23"/>
      <c r="AO27" s="23"/>
      <c r="AP27" s="25"/>
      <c r="AQ27" s="28"/>
    </row>
    <row r="28" spans="1:43" s="5" customFormat="1" ht="23.25">
      <c r="A28" s="36">
        <v>10000010002000</v>
      </c>
      <c r="B28" s="38" t="s">
        <v>52</v>
      </c>
      <c r="C28" s="30" t="s">
        <v>35</v>
      </c>
      <c r="D28" s="31" t="s">
        <v>36</v>
      </c>
      <c r="E28" s="58" t="s">
        <v>132</v>
      </c>
      <c r="F28" s="33" t="s">
        <v>38</v>
      </c>
      <c r="G28" s="33" t="str">
        <f>IF(E28="","",IF((OR(E28=[1]data_validation!A$1,E28=[1]data_validation!A$2)),"Indicate Date","N/A"))</f>
        <v>N/A</v>
      </c>
      <c r="H28" s="32" t="s">
        <v>38</v>
      </c>
      <c r="I28" s="32" t="s">
        <v>38</v>
      </c>
      <c r="J28" s="30" t="s">
        <v>39</v>
      </c>
      <c r="K28" s="34">
        <f t="shared" si="0"/>
        <v>10000</v>
      </c>
      <c r="L28" s="34">
        <v>10000</v>
      </c>
      <c r="M28" s="34"/>
      <c r="N28" s="37" t="s">
        <v>40</v>
      </c>
      <c r="O28" s="22"/>
      <c r="P28" s="23"/>
      <c r="Q28" s="23"/>
      <c r="R28" s="23"/>
      <c r="S28" s="23"/>
      <c r="T28" s="23"/>
      <c r="U28" s="23"/>
      <c r="V28" s="23"/>
      <c r="W28" s="23"/>
      <c r="X28" s="23"/>
      <c r="Y28" s="23"/>
      <c r="Z28" s="23"/>
      <c r="AA28" s="23"/>
      <c r="AB28" s="23"/>
      <c r="AC28" s="25"/>
      <c r="AD28" s="26"/>
      <c r="AE28" s="26"/>
      <c r="AF28" s="27"/>
      <c r="AG28" s="26"/>
      <c r="AH28" s="23"/>
      <c r="AI28" s="23"/>
      <c r="AJ28" s="23"/>
      <c r="AK28" s="23"/>
      <c r="AL28" s="23"/>
      <c r="AM28" s="23"/>
      <c r="AN28" s="23"/>
      <c r="AO28" s="23"/>
      <c r="AP28" s="25"/>
      <c r="AQ28" s="28"/>
    </row>
    <row r="29" spans="1:43" s="5" customFormat="1" ht="23.25">
      <c r="A29" s="36">
        <v>310100100001000</v>
      </c>
      <c r="B29" s="38" t="s">
        <v>52</v>
      </c>
      <c r="C29" s="30" t="s">
        <v>35</v>
      </c>
      <c r="D29" s="31" t="s">
        <v>36</v>
      </c>
      <c r="E29" s="58" t="s">
        <v>132</v>
      </c>
      <c r="F29" s="33" t="s">
        <v>38</v>
      </c>
      <c r="G29" s="33" t="str">
        <f>IF(E29="","",IF((OR(E29=[1]data_validation!A$1,E29=[1]data_validation!A$2)),"Indicate Date","N/A"))</f>
        <v>N/A</v>
      </c>
      <c r="H29" s="32" t="s">
        <v>38</v>
      </c>
      <c r="I29" s="32" t="s">
        <v>38</v>
      </c>
      <c r="J29" s="30" t="s">
        <v>39</v>
      </c>
      <c r="K29" s="34">
        <f t="shared" si="0"/>
        <v>1439000</v>
      </c>
      <c r="L29" s="34">
        <f>939000+500000</f>
        <v>1439000</v>
      </c>
      <c r="M29" s="34"/>
      <c r="N29" s="37" t="s">
        <v>40</v>
      </c>
      <c r="O29" s="22"/>
      <c r="P29" s="23"/>
      <c r="Q29" s="23"/>
      <c r="R29" s="23"/>
      <c r="S29" s="23"/>
      <c r="T29" s="23"/>
      <c r="U29" s="23"/>
      <c r="V29" s="23"/>
      <c r="W29" s="23"/>
      <c r="X29" s="23"/>
      <c r="Y29" s="23"/>
      <c r="Z29" s="23"/>
      <c r="AA29" s="23"/>
      <c r="AB29" s="23"/>
      <c r="AC29" s="25"/>
      <c r="AD29" s="26"/>
      <c r="AE29" s="26"/>
      <c r="AF29" s="27"/>
      <c r="AG29" s="26"/>
      <c r="AH29" s="23"/>
      <c r="AI29" s="23"/>
      <c r="AJ29" s="23"/>
      <c r="AK29" s="23"/>
      <c r="AL29" s="23"/>
      <c r="AM29" s="23"/>
      <c r="AN29" s="23"/>
      <c r="AO29" s="23"/>
      <c r="AP29" s="25"/>
      <c r="AQ29" s="28"/>
    </row>
    <row r="30" spans="1:43" s="5" customFormat="1" ht="23.25">
      <c r="A30" s="36">
        <v>310200100001000</v>
      </c>
      <c r="B30" s="38" t="s">
        <v>52</v>
      </c>
      <c r="C30" s="30" t="s">
        <v>35</v>
      </c>
      <c r="D30" s="31" t="s">
        <v>36</v>
      </c>
      <c r="E30" s="58" t="s">
        <v>132</v>
      </c>
      <c r="F30" s="33" t="s">
        <v>38</v>
      </c>
      <c r="G30" s="33" t="str">
        <f>IF(E30="","",IF((OR(E30=[1]data_validation!A$1,E30=[1]data_validation!A$2)),"Indicate Date","N/A"))</f>
        <v>N/A</v>
      </c>
      <c r="H30" s="32" t="s">
        <v>38</v>
      </c>
      <c r="I30" s="32" t="s">
        <v>38</v>
      </c>
      <c r="J30" s="30" t="s">
        <v>39</v>
      </c>
      <c r="K30" s="34">
        <f t="shared" si="0"/>
        <v>96000</v>
      </c>
      <c r="L30" s="34">
        <v>96000</v>
      </c>
      <c r="M30" s="34"/>
      <c r="N30" s="37" t="s">
        <v>40</v>
      </c>
      <c r="O30" s="22"/>
      <c r="P30" s="23"/>
      <c r="Q30" s="23"/>
      <c r="R30" s="23"/>
      <c r="S30" s="23"/>
      <c r="T30" s="23"/>
      <c r="U30" s="23"/>
      <c r="V30" s="23"/>
      <c r="W30" s="23"/>
      <c r="X30" s="23"/>
      <c r="Y30" s="23"/>
      <c r="Z30" s="23"/>
      <c r="AA30" s="23"/>
      <c r="AB30" s="23"/>
      <c r="AC30" s="25"/>
      <c r="AD30" s="26"/>
      <c r="AE30" s="26"/>
      <c r="AF30" s="27"/>
      <c r="AG30" s="26"/>
      <c r="AH30" s="23"/>
      <c r="AI30" s="23"/>
      <c r="AJ30" s="23"/>
      <c r="AK30" s="23"/>
      <c r="AL30" s="23"/>
      <c r="AM30" s="23"/>
      <c r="AN30" s="23"/>
      <c r="AO30" s="23"/>
      <c r="AP30" s="25"/>
      <c r="AQ30" s="28"/>
    </row>
    <row r="31" spans="1:43" s="5" customFormat="1" ht="23.25">
      <c r="A31" s="36">
        <v>310300100001000</v>
      </c>
      <c r="B31" s="38" t="s">
        <v>52</v>
      </c>
      <c r="C31" s="30" t="s">
        <v>35</v>
      </c>
      <c r="D31" s="31" t="s">
        <v>36</v>
      </c>
      <c r="E31" s="58" t="s">
        <v>132</v>
      </c>
      <c r="F31" s="33" t="s">
        <v>38</v>
      </c>
      <c r="G31" s="33" t="str">
        <f>IF(E31="","",IF((OR(E31=[1]data_validation!A$1,E31=[1]data_validation!A$2)),"Indicate Date","N/A"))</f>
        <v>N/A</v>
      </c>
      <c r="H31" s="32" t="s">
        <v>38</v>
      </c>
      <c r="I31" s="32" t="s">
        <v>38</v>
      </c>
      <c r="J31" s="30" t="s">
        <v>39</v>
      </c>
      <c r="K31" s="34">
        <f t="shared" si="0"/>
        <v>40000</v>
      </c>
      <c r="L31" s="34">
        <v>40000</v>
      </c>
      <c r="M31" s="34"/>
      <c r="N31" s="37" t="s">
        <v>40</v>
      </c>
      <c r="O31" s="22"/>
      <c r="P31" s="23"/>
      <c r="Q31" s="23"/>
      <c r="R31" s="23"/>
      <c r="S31" s="23"/>
      <c r="T31" s="23"/>
      <c r="U31" s="23"/>
      <c r="V31" s="23"/>
      <c r="W31" s="23"/>
      <c r="X31" s="23"/>
      <c r="Y31" s="23"/>
      <c r="Z31" s="23"/>
      <c r="AA31" s="23"/>
      <c r="AB31" s="23"/>
      <c r="AC31" s="25"/>
      <c r="AD31" s="26"/>
      <c r="AE31" s="26"/>
      <c r="AF31" s="27"/>
      <c r="AG31" s="26"/>
      <c r="AH31" s="23"/>
      <c r="AI31" s="23"/>
      <c r="AJ31" s="23"/>
      <c r="AK31" s="23"/>
      <c r="AL31" s="23"/>
      <c r="AM31" s="23"/>
      <c r="AN31" s="23"/>
      <c r="AO31" s="23"/>
      <c r="AP31" s="25"/>
      <c r="AQ31" s="28"/>
    </row>
    <row r="32" spans="1:43" s="5" customFormat="1">
      <c r="A32" s="36">
        <v>100000100001000</v>
      </c>
      <c r="B32" s="30" t="s">
        <v>53</v>
      </c>
      <c r="C32" s="30" t="s">
        <v>35</v>
      </c>
      <c r="D32" s="31" t="s">
        <v>36</v>
      </c>
      <c r="E32" s="57" t="s">
        <v>54</v>
      </c>
      <c r="F32" s="33" t="str">
        <f>IF(E32="","",IF((OR(E32=[1]data_validation!A$1,E32=[1]data_validation!A$2,E32=[1]data_validation!A$5,E32=[1]data_validation!A$6,E32=[1]data_validation!A$15,E32=[1]data_validation!A$17)),"Indicate Date","N/A"))</f>
        <v>N/A</v>
      </c>
      <c r="G32" s="33" t="str">
        <f>IF(E32="","",IF((OR(E32=[1]data_validation!A$1,E32=[1]data_validation!A$2)),"Indicate Date","N/A"))</f>
        <v>N/A</v>
      </c>
      <c r="H32" s="32" t="s">
        <v>38</v>
      </c>
      <c r="I32" s="32" t="s">
        <v>38</v>
      </c>
      <c r="J32" s="30" t="s">
        <v>39</v>
      </c>
      <c r="K32" s="34">
        <f t="shared" si="0"/>
        <v>347000</v>
      </c>
      <c r="L32" s="34">
        <v>347000</v>
      </c>
      <c r="M32" s="34"/>
      <c r="N32" s="39" t="s">
        <v>55</v>
      </c>
      <c r="O32" s="22"/>
      <c r="P32" s="23"/>
      <c r="Q32" s="23"/>
      <c r="R32" s="23"/>
      <c r="S32" s="23"/>
      <c r="T32" s="23"/>
      <c r="U32" s="23"/>
      <c r="V32" s="23"/>
      <c r="W32" s="23"/>
      <c r="X32" s="23"/>
      <c r="Y32" s="23"/>
      <c r="Z32" s="23"/>
      <c r="AA32" s="23"/>
      <c r="AB32" s="23"/>
      <c r="AC32" s="25"/>
      <c r="AD32" s="26"/>
      <c r="AE32" s="26"/>
      <c r="AF32" s="27"/>
      <c r="AG32" s="26"/>
      <c r="AH32" s="23"/>
      <c r="AI32" s="23"/>
      <c r="AJ32" s="23"/>
      <c r="AK32" s="23"/>
      <c r="AL32" s="23"/>
      <c r="AM32" s="23"/>
      <c r="AN32" s="23"/>
      <c r="AO32" s="23"/>
      <c r="AP32" s="25"/>
      <c r="AQ32" s="28"/>
    </row>
    <row r="33" spans="1:43" s="5" customFormat="1" ht="28.5" customHeight="1">
      <c r="A33" s="36">
        <v>310100100001000</v>
      </c>
      <c r="B33" s="30" t="s">
        <v>53</v>
      </c>
      <c r="C33" s="30" t="s">
        <v>35</v>
      </c>
      <c r="D33" s="31" t="s">
        <v>36</v>
      </c>
      <c r="E33" s="57" t="s">
        <v>54</v>
      </c>
      <c r="F33" s="33" t="str">
        <f>IF(E33="","",IF((OR(E33=[1]data_validation!A$1,E33=[1]data_validation!A$2,E33=[1]data_validation!A$5,E33=[1]data_validation!A$6,E33=[1]data_validation!A$15,E33=[1]data_validation!A$17)),"Indicate Date","N/A"))</f>
        <v>N/A</v>
      </c>
      <c r="G33" s="33" t="str">
        <f>IF(E33="","",IF((OR(E33=[1]data_validation!A$1,E33=[1]data_validation!A$2)),"Indicate Date","N/A"))</f>
        <v>N/A</v>
      </c>
      <c r="H33" s="32" t="s">
        <v>38</v>
      </c>
      <c r="I33" s="32" t="s">
        <v>38</v>
      </c>
      <c r="J33" s="30" t="s">
        <v>39</v>
      </c>
      <c r="K33" s="34">
        <f t="shared" si="0"/>
        <v>145000</v>
      </c>
      <c r="L33" s="34">
        <v>145000</v>
      </c>
      <c r="M33" s="34"/>
      <c r="N33" s="39" t="s">
        <v>55</v>
      </c>
      <c r="O33" s="22"/>
      <c r="P33" s="23"/>
      <c r="Q33" s="23"/>
      <c r="R33" s="23"/>
      <c r="S33" s="23"/>
      <c r="T33" s="23"/>
      <c r="U33" s="23"/>
      <c r="V33" s="23"/>
      <c r="W33" s="23"/>
      <c r="X33" s="23"/>
      <c r="Y33" s="23"/>
      <c r="Z33" s="23"/>
      <c r="AA33" s="23"/>
      <c r="AB33" s="23"/>
      <c r="AC33" s="25"/>
      <c r="AD33" s="26"/>
      <c r="AE33" s="26"/>
      <c r="AF33" s="27"/>
      <c r="AG33" s="26"/>
      <c r="AH33" s="23"/>
      <c r="AI33" s="23"/>
      <c r="AJ33" s="23"/>
      <c r="AK33" s="23"/>
      <c r="AL33" s="23"/>
      <c r="AM33" s="23"/>
      <c r="AN33" s="23"/>
      <c r="AO33" s="23"/>
      <c r="AP33" s="25"/>
      <c r="AQ33" s="28"/>
    </row>
    <row r="34" spans="1:43" s="5" customFormat="1" ht="27.75" customHeight="1">
      <c r="A34" s="36">
        <v>310200100001000</v>
      </c>
      <c r="B34" s="30" t="s">
        <v>53</v>
      </c>
      <c r="C34" s="30" t="s">
        <v>35</v>
      </c>
      <c r="D34" s="31" t="s">
        <v>36</v>
      </c>
      <c r="E34" s="57" t="s">
        <v>54</v>
      </c>
      <c r="F34" s="33" t="str">
        <f>IF(E34="","",IF((OR(E34=[1]data_validation!A$1,E34=[1]data_validation!A$2,E34=[1]data_validation!A$5,E34=[1]data_validation!A$6,E34=[1]data_validation!A$15,E34=[1]data_validation!A$17)),"Indicate Date","N/A"))</f>
        <v>N/A</v>
      </c>
      <c r="G34" s="33" t="str">
        <f>IF(E34="","",IF((OR(E34=[1]data_validation!A$1,E34=[1]data_validation!A$2)),"Indicate Date","N/A"))</f>
        <v>N/A</v>
      </c>
      <c r="H34" s="32" t="s">
        <v>38</v>
      </c>
      <c r="I34" s="32" t="s">
        <v>38</v>
      </c>
      <c r="J34" s="30" t="s">
        <v>39</v>
      </c>
      <c r="K34" s="34">
        <f t="shared" si="0"/>
        <v>616000</v>
      </c>
      <c r="L34" s="34">
        <v>616000</v>
      </c>
      <c r="M34" s="34"/>
      <c r="N34" s="39" t="s">
        <v>55</v>
      </c>
      <c r="O34" s="22"/>
      <c r="P34" s="23"/>
      <c r="Q34" s="23"/>
      <c r="R34" s="23"/>
      <c r="S34" s="23"/>
      <c r="T34" s="23"/>
      <c r="U34" s="23"/>
      <c r="V34" s="23"/>
      <c r="W34" s="23"/>
      <c r="X34" s="23"/>
      <c r="Y34" s="23"/>
      <c r="Z34" s="23"/>
      <c r="AA34" s="23"/>
      <c r="AB34" s="23"/>
      <c r="AC34" s="25"/>
      <c r="AD34" s="26"/>
      <c r="AE34" s="26"/>
      <c r="AF34" s="27"/>
      <c r="AG34" s="26"/>
      <c r="AH34" s="23"/>
      <c r="AI34" s="23"/>
      <c r="AJ34" s="23"/>
      <c r="AK34" s="23"/>
      <c r="AL34" s="23"/>
      <c r="AM34" s="23"/>
      <c r="AN34" s="23"/>
      <c r="AO34" s="23"/>
      <c r="AP34" s="25"/>
      <c r="AQ34" s="28"/>
    </row>
    <row r="35" spans="1:43" s="5" customFormat="1">
      <c r="A35" s="36">
        <v>310300100001000</v>
      </c>
      <c r="B35" s="30" t="s">
        <v>53</v>
      </c>
      <c r="C35" s="30" t="s">
        <v>35</v>
      </c>
      <c r="D35" s="31" t="s">
        <v>36</v>
      </c>
      <c r="E35" s="57" t="s">
        <v>54</v>
      </c>
      <c r="F35" s="33" t="str">
        <f>IF(E35="","",IF((OR(E35=[1]data_validation!A$1,E35=[1]data_validation!A$2,E35=[1]data_validation!A$5,E35=[1]data_validation!A$6,E35=[1]data_validation!A$15,E35=[1]data_validation!A$17)),"Indicate Date","N/A"))</f>
        <v>N/A</v>
      </c>
      <c r="G35" s="33" t="str">
        <f>IF(E35="","",IF((OR(E35=[1]data_validation!A$1,E35=[1]data_validation!A$2)),"Indicate Date","N/A"))</f>
        <v>N/A</v>
      </c>
      <c r="H35" s="32" t="s">
        <v>38</v>
      </c>
      <c r="I35" s="32" t="s">
        <v>38</v>
      </c>
      <c r="J35" s="30" t="s">
        <v>39</v>
      </c>
      <c r="K35" s="34">
        <f t="shared" si="0"/>
        <v>54000</v>
      </c>
      <c r="L35" s="34">
        <v>54000</v>
      </c>
      <c r="M35" s="34"/>
      <c r="N35" s="39" t="s">
        <v>55</v>
      </c>
      <c r="O35" s="22"/>
      <c r="P35" s="23"/>
      <c r="Q35" s="23"/>
      <c r="R35" s="23"/>
      <c r="S35" s="23"/>
      <c r="T35" s="23"/>
      <c r="U35" s="23"/>
      <c r="V35" s="23"/>
      <c r="W35" s="23"/>
      <c r="X35" s="23"/>
      <c r="Y35" s="23"/>
      <c r="Z35" s="23"/>
      <c r="AA35" s="23"/>
      <c r="AB35" s="23"/>
      <c r="AC35" s="25"/>
      <c r="AD35" s="26"/>
      <c r="AE35" s="26"/>
      <c r="AF35" s="27"/>
      <c r="AG35" s="26"/>
      <c r="AH35" s="23"/>
      <c r="AI35" s="23"/>
      <c r="AJ35" s="23"/>
      <c r="AK35" s="23"/>
      <c r="AL35" s="23"/>
      <c r="AM35" s="23"/>
      <c r="AN35" s="23"/>
      <c r="AO35" s="23"/>
      <c r="AP35" s="25"/>
      <c r="AQ35" s="28"/>
    </row>
    <row r="36" spans="1:43" s="5" customFormat="1">
      <c r="A36" s="36">
        <v>100000100001000</v>
      </c>
      <c r="B36" s="30" t="s">
        <v>56</v>
      </c>
      <c r="C36" s="30" t="s">
        <v>35</v>
      </c>
      <c r="D36" s="31" t="s">
        <v>36</v>
      </c>
      <c r="E36" s="57" t="s">
        <v>54</v>
      </c>
      <c r="F36" s="33" t="str">
        <f>IF(E36="","",IF((OR(E36=[1]data_validation!A$1,E36=[1]data_validation!A$2,E36=[1]data_validation!A$5,E36=[1]data_validation!A$6,E36=[1]data_validation!A$15,E36=[1]data_validation!A$17)),"Indicate Date","N/A"))</f>
        <v>N/A</v>
      </c>
      <c r="G36" s="33" t="str">
        <f>IF(E36="","",IF((OR(E36=[1]data_validation!A$1,E36=[1]data_validation!A$2)),"Indicate Date","N/A"))</f>
        <v>N/A</v>
      </c>
      <c r="H36" s="32" t="s">
        <v>38</v>
      </c>
      <c r="I36" s="32" t="s">
        <v>38</v>
      </c>
      <c r="J36" s="30" t="s">
        <v>39</v>
      </c>
      <c r="K36" s="34">
        <f t="shared" si="0"/>
        <v>3988000</v>
      </c>
      <c r="L36" s="34">
        <v>3988000</v>
      </c>
      <c r="M36" s="34"/>
      <c r="N36" s="37" t="s">
        <v>57</v>
      </c>
      <c r="O36" s="22"/>
      <c r="P36" s="23"/>
      <c r="Q36" s="23"/>
      <c r="R36" s="23"/>
      <c r="S36" s="23"/>
      <c r="T36" s="23"/>
      <c r="U36" s="23"/>
      <c r="V36" s="23"/>
      <c r="W36" s="23"/>
      <c r="X36" s="23"/>
      <c r="Y36" s="23"/>
      <c r="Z36" s="23"/>
      <c r="AA36" s="23"/>
      <c r="AB36" s="23"/>
      <c r="AC36" s="25"/>
      <c r="AD36" s="26"/>
      <c r="AE36" s="26"/>
      <c r="AF36" s="27"/>
      <c r="AG36" s="26"/>
      <c r="AH36" s="23"/>
      <c r="AI36" s="23"/>
      <c r="AJ36" s="23"/>
      <c r="AK36" s="23"/>
      <c r="AL36" s="23"/>
      <c r="AM36" s="23"/>
      <c r="AN36" s="23"/>
      <c r="AO36" s="23"/>
      <c r="AP36" s="25"/>
      <c r="AQ36" s="28"/>
    </row>
    <row r="37" spans="1:43" s="5" customFormat="1">
      <c r="A37" s="36">
        <v>310100100001000</v>
      </c>
      <c r="B37" s="30" t="s">
        <v>56</v>
      </c>
      <c r="C37" s="30" t="s">
        <v>35</v>
      </c>
      <c r="D37" s="31" t="s">
        <v>36</v>
      </c>
      <c r="E37" s="57" t="s">
        <v>54</v>
      </c>
      <c r="F37" s="33" t="str">
        <f>IF(E37="","",IF((OR(E37=[1]data_validation!A$1,E37=[1]data_validation!A$2,E37=[1]data_validation!A$5,E37=[1]data_validation!A$6,E37=[1]data_validation!A$15,E37=[1]data_validation!A$17)),"Indicate Date","N/A"))</f>
        <v>N/A</v>
      </c>
      <c r="G37" s="33" t="str">
        <f>IF(E37="","",IF((OR(E37=[1]data_validation!A$1,E37=[1]data_validation!A$2)),"Indicate Date","N/A"))</f>
        <v>N/A</v>
      </c>
      <c r="H37" s="32" t="s">
        <v>38</v>
      </c>
      <c r="I37" s="32" t="s">
        <v>38</v>
      </c>
      <c r="J37" s="30" t="s">
        <v>39</v>
      </c>
      <c r="K37" s="34">
        <f t="shared" si="0"/>
        <v>808000</v>
      </c>
      <c r="L37" s="34">
        <v>808000</v>
      </c>
      <c r="M37" s="34"/>
      <c r="N37" s="37" t="s">
        <v>57</v>
      </c>
      <c r="O37" s="22"/>
      <c r="P37" s="23"/>
      <c r="Q37" s="23"/>
      <c r="R37" s="23"/>
      <c r="S37" s="23"/>
      <c r="T37" s="23"/>
      <c r="U37" s="23"/>
      <c r="V37" s="23"/>
      <c r="W37" s="23"/>
      <c r="X37" s="23"/>
      <c r="Y37" s="23"/>
      <c r="Z37" s="23"/>
      <c r="AA37" s="23"/>
      <c r="AB37" s="23"/>
      <c r="AC37" s="25"/>
      <c r="AD37" s="26"/>
      <c r="AE37" s="26"/>
      <c r="AF37" s="27"/>
      <c r="AG37" s="26"/>
      <c r="AH37" s="23"/>
      <c r="AI37" s="23"/>
      <c r="AJ37" s="23"/>
      <c r="AK37" s="23"/>
      <c r="AL37" s="23"/>
      <c r="AM37" s="23"/>
      <c r="AN37" s="23"/>
      <c r="AO37" s="23"/>
      <c r="AP37" s="25"/>
      <c r="AQ37" s="28"/>
    </row>
    <row r="38" spans="1:43" s="5" customFormat="1">
      <c r="A38" s="36">
        <v>310200100001000</v>
      </c>
      <c r="B38" s="30" t="s">
        <v>56</v>
      </c>
      <c r="C38" s="30" t="s">
        <v>35</v>
      </c>
      <c r="D38" s="31" t="s">
        <v>36</v>
      </c>
      <c r="E38" s="57" t="s">
        <v>54</v>
      </c>
      <c r="F38" s="33" t="str">
        <f>IF(E38="","",IF((OR(E38=[1]data_validation!A$1,E38=[1]data_validation!A$2,E38=[1]data_validation!A$5,E38=[1]data_validation!A$6,E38=[1]data_validation!A$15,E38=[1]data_validation!A$17)),"Indicate Date","N/A"))</f>
        <v>N/A</v>
      </c>
      <c r="G38" s="33" t="str">
        <f>IF(E38="","",IF((OR(E38=[1]data_validation!A$1,E38=[1]data_validation!A$2)),"Indicate Date","N/A"))</f>
        <v>N/A</v>
      </c>
      <c r="H38" s="32" t="s">
        <v>38</v>
      </c>
      <c r="I38" s="32" t="s">
        <v>38</v>
      </c>
      <c r="J38" s="30" t="s">
        <v>39</v>
      </c>
      <c r="K38" s="34">
        <f t="shared" si="0"/>
        <v>2562000</v>
      </c>
      <c r="L38" s="34">
        <v>2562000</v>
      </c>
      <c r="M38" s="34"/>
      <c r="N38" s="37" t="s">
        <v>57</v>
      </c>
      <c r="O38" s="22"/>
      <c r="P38" s="23"/>
      <c r="Q38" s="23"/>
      <c r="R38" s="23"/>
      <c r="S38" s="23"/>
      <c r="T38" s="23"/>
      <c r="U38" s="23"/>
      <c r="V38" s="23"/>
      <c r="W38" s="23"/>
      <c r="X38" s="23"/>
      <c r="Y38" s="23"/>
      <c r="Z38" s="23"/>
      <c r="AA38" s="23"/>
      <c r="AB38" s="23"/>
      <c r="AC38" s="25"/>
      <c r="AD38" s="26"/>
      <c r="AE38" s="26"/>
      <c r="AF38" s="27"/>
      <c r="AG38" s="26"/>
      <c r="AH38" s="23"/>
      <c r="AI38" s="23"/>
      <c r="AJ38" s="23"/>
      <c r="AK38" s="23"/>
      <c r="AL38" s="23"/>
      <c r="AM38" s="23"/>
      <c r="AN38" s="23"/>
      <c r="AO38" s="23"/>
      <c r="AP38" s="25"/>
      <c r="AQ38" s="28"/>
    </row>
    <row r="39" spans="1:43" s="5" customFormat="1">
      <c r="A39" s="36">
        <v>310300100001000</v>
      </c>
      <c r="B39" s="30" t="s">
        <v>56</v>
      </c>
      <c r="C39" s="30" t="s">
        <v>35</v>
      </c>
      <c r="D39" s="31" t="s">
        <v>36</v>
      </c>
      <c r="E39" s="57" t="s">
        <v>54</v>
      </c>
      <c r="F39" s="33" t="str">
        <f>IF(E39="","",IF((OR(E39=[1]data_validation!A$1,E39=[1]data_validation!A$2,E39=[1]data_validation!A$5,E39=[1]data_validation!A$6,E39=[1]data_validation!A$15,E39=[1]data_validation!A$17)),"Indicate Date","N/A"))</f>
        <v>N/A</v>
      </c>
      <c r="G39" s="33" t="str">
        <f>IF(E39="","",IF((OR(E39=[1]data_validation!A$1,E39=[1]data_validation!A$2)),"Indicate Date","N/A"))</f>
        <v>N/A</v>
      </c>
      <c r="H39" s="32" t="s">
        <v>38</v>
      </c>
      <c r="I39" s="32" t="s">
        <v>38</v>
      </c>
      <c r="J39" s="30" t="s">
        <v>39</v>
      </c>
      <c r="K39" s="34">
        <f t="shared" si="0"/>
        <v>722000</v>
      </c>
      <c r="L39" s="34">
        <v>722000</v>
      </c>
      <c r="M39" s="34"/>
      <c r="N39" s="37" t="s">
        <v>57</v>
      </c>
      <c r="O39" s="22"/>
      <c r="P39" s="23"/>
      <c r="Q39" s="23"/>
      <c r="R39" s="23"/>
      <c r="S39" s="23"/>
      <c r="T39" s="23"/>
      <c r="U39" s="23"/>
      <c r="V39" s="23"/>
      <c r="W39" s="23"/>
      <c r="X39" s="23"/>
      <c r="Y39" s="23"/>
      <c r="Z39" s="23"/>
      <c r="AA39" s="23"/>
      <c r="AB39" s="23"/>
      <c r="AC39" s="25"/>
      <c r="AD39" s="26"/>
      <c r="AE39" s="26"/>
      <c r="AF39" s="27"/>
      <c r="AG39" s="26"/>
      <c r="AH39" s="23"/>
      <c r="AI39" s="23"/>
      <c r="AJ39" s="23"/>
      <c r="AK39" s="23"/>
      <c r="AL39" s="23"/>
      <c r="AM39" s="23"/>
      <c r="AN39" s="23"/>
      <c r="AO39" s="23"/>
      <c r="AP39" s="25"/>
      <c r="AQ39" s="28"/>
    </row>
    <row r="40" spans="1:43" s="5" customFormat="1" ht="23.25">
      <c r="A40" s="36">
        <v>310200100001000</v>
      </c>
      <c r="B40" s="30" t="s">
        <v>58</v>
      </c>
      <c r="C40" s="30" t="s">
        <v>35</v>
      </c>
      <c r="D40" s="31" t="s">
        <v>36</v>
      </c>
      <c r="E40" s="57" t="s">
        <v>133</v>
      </c>
      <c r="F40" s="33" t="s">
        <v>38</v>
      </c>
      <c r="G40" s="33" t="str">
        <f>IF(E40="","",IF((OR(E40=[1]data_validation!A$1,E40=[1]data_validation!A$2)),"Indicate Date","N/A"))</f>
        <v>N/A</v>
      </c>
      <c r="H40" s="32" t="s">
        <v>38</v>
      </c>
      <c r="I40" s="32" t="s">
        <v>38</v>
      </c>
      <c r="J40" s="30" t="s">
        <v>39</v>
      </c>
      <c r="K40" s="34">
        <f t="shared" si="0"/>
        <v>40000</v>
      </c>
      <c r="L40" s="34">
        <v>40000</v>
      </c>
      <c r="M40" s="34"/>
      <c r="N40" s="37" t="s">
        <v>59</v>
      </c>
      <c r="O40" s="22"/>
      <c r="P40" s="23"/>
      <c r="Q40" s="23"/>
      <c r="R40" s="23"/>
      <c r="S40" s="23"/>
      <c r="T40" s="23"/>
      <c r="U40" s="23"/>
      <c r="V40" s="23"/>
      <c r="W40" s="23"/>
      <c r="X40" s="23"/>
      <c r="Y40" s="23"/>
      <c r="Z40" s="23"/>
      <c r="AA40" s="23"/>
      <c r="AB40" s="23"/>
      <c r="AC40" s="25"/>
      <c r="AD40" s="26"/>
      <c r="AE40" s="26"/>
      <c r="AF40" s="27"/>
      <c r="AG40" s="26"/>
      <c r="AH40" s="23"/>
      <c r="AI40" s="23"/>
      <c r="AJ40" s="23"/>
      <c r="AK40" s="23"/>
      <c r="AL40" s="23"/>
      <c r="AM40" s="23"/>
      <c r="AN40" s="23"/>
      <c r="AO40" s="23"/>
      <c r="AP40" s="25"/>
      <c r="AQ40" s="28"/>
    </row>
    <row r="41" spans="1:43" s="5" customFormat="1" ht="23.25">
      <c r="A41" s="36">
        <v>100000100001000</v>
      </c>
      <c r="B41" s="30" t="s">
        <v>60</v>
      </c>
      <c r="C41" s="30" t="s">
        <v>35</v>
      </c>
      <c r="D41" s="31" t="s">
        <v>36</v>
      </c>
      <c r="E41" s="57" t="s">
        <v>49</v>
      </c>
      <c r="F41" s="33" t="s">
        <v>38</v>
      </c>
      <c r="G41" s="33" t="str">
        <f>IF(E41="","",IF((OR(E41=[1]data_validation!A$1,E41=[1]data_validation!A$2)),"Indicate Date","N/A"))</f>
        <v>N/A</v>
      </c>
      <c r="H41" s="32" t="s">
        <v>38</v>
      </c>
      <c r="I41" s="32" t="s">
        <v>38</v>
      </c>
      <c r="J41" s="30" t="s">
        <v>39</v>
      </c>
      <c r="K41" s="34">
        <f t="shared" si="0"/>
        <v>12000</v>
      </c>
      <c r="L41" s="34">
        <v>12000</v>
      </c>
      <c r="M41" s="34"/>
      <c r="N41" s="35" t="s">
        <v>40</v>
      </c>
      <c r="O41" s="22"/>
      <c r="P41" s="23"/>
      <c r="Q41" s="23"/>
      <c r="R41" s="23"/>
      <c r="S41" s="23"/>
      <c r="T41" s="23"/>
      <c r="U41" s="23"/>
      <c r="V41" s="23"/>
      <c r="W41" s="23"/>
      <c r="X41" s="23"/>
      <c r="Y41" s="23"/>
      <c r="Z41" s="23"/>
      <c r="AA41" s="23"/>
      <c r="AB41" s="23"/>
      <c r="AC41" s="25"/>
      <c r="AD41" s="26"/>
      <c r="AE41" s="26"/>
      <c r="AF41" s="27"/>
      <c r="AG41" s="26"/>
      <c r="AH41" s="23"/>
      <c r="AI41" s="23"/>
      <c r="AJ41" s="23"/>
      <c r="AK41" s="23"/>
      <c r="AL41" s="23"/>
      <c r="AM41" s="23"/>
      <c r="AN41" s="23"/>
      <c r="AO41" s="23"/>
      <c r="AP41" s="25"/>
      <c r="AQ41" s="28"/>
    </row>
    <row r="42" spans="1:43" s="5" customFormat="1" ht="23.25">
      <c r="A42" s="36">
        <v>310100100001000</v>
      </c>
      <c r="B42" s="30" t="s">
        <v>60</v>
      </c>
      <c r="C42" s="30" t="s">
        <v>35</v>
      </c>
      <c r="D42" s="31" t="s">
        <v>36</v>
      </c>
      <c r="E42" s="57" t="s">
        <v>49</v>
      </c>
      <c r="F42" s="33" t="s">
        <v>38</v>
      </c>
      <c r="G42" s="33" t="str">
        <f>IF(E42="","",IF((OR(E42=[1]data_validation!A$1,E42=[1]data_validation!A$2)),"Indicate Date","N/A"))</f>
        <v>N/A</v>
      </c>
      <c r="H42" s="32" t="s">
        <v>38</v>
      </c>
      <c r="I42" s="32" t="s">
        <v>38</v>
      </c>
      <c r="J42" s="30" t="s">
        <v>39</v>
      </c>
      <c r="K42" s="34">
        <f t="shared" si="0"/>
        <v>12000</v>
      </c>
      <c r="L42" s="34">
        <v>12000</v>
      </c>
      <c r="M42" s="34"/>
      <c r="N42" s="35" t="s">
        <v>40</v>
      </c>
      <c r="O42" s="22"/>
      <c r="P42" s="23"/>
      <c r="Q42" s="23"/>
      <c r="R42" s="23"/>
      <c r="S42" s="23"/>
      <c r="T42" s="23"/>
      <c r="U42" s="23"/>
      <c r="V42" s="23"/>
      <c r="W42" s="23"/>
      <c r="X42" s="23"/>
      <c r="Y42" s="23"/>
      <c r="Z42" s="23"/>
      <c r="AA42" s="23"/>
      <c r="AB42" s="23"/>
      <c r="AC42" s="25"/>
      <c r="AD42" s="26"/>
      <c r="AE42" s="26"/>
      <c r="AF42" s="27"/>
      <c r="AG42" s="26"/>
      <c r="AH42" s="23"/>
      <c r="AI42" s="23"/>
      <c r="AJ42" s="23"/>
      <c r="AK42" s="23"/>
      <c r="AL42" s="23"/>
      <c r="AM42" s="23"/>
      <c r="AN42" s="23"/>
      <c r="AO42" s="23"/>
      <c r="AP42" s="25"/>
      <c r="AQ42" s="28"/>
    </row>
    <row r="43" spans="1:43" s="5" customFormat="1" ht="23.25">
      <c r="A43" s="36">
        <v>310200100001000</v>
      </c>
      <c r="B43" s="30" t="s">
        <v>60</v>
      </c>
      <c r="C43" s="30" t="s">
        <v>35</v>
      </c>
      <c r="D43" s="31" t="s">
        <v>36</v>
      </c>
      <c r="E43" s="57" t="s">
        <v>49</v>
      </c>
      <c r="F43" s="33" t="s">
        <v>38</v>
      </c>
      <c r="G43" s="33" t="str">
        <f>IF(E43="","",IF((OR(E43=[1]data_validation!A$1,E43=[1]data_validation!A$2)),"Indicate Date","N/A"))</f>
        <v>N/A</v>
      </c>
      <c r="H43" s="33" t="s">
        <v>38</v>
      </c>
      <c r="I43" s="33" t="s">
        <v>38</v>
      </c>
      <c r="J43" s="30" t="s">
        <v>39</v>
      </c>
      <c r="K43" s="34">
        <f t="shared" si="0"/>
        <v>4000</v>
      </c>
      <c r="L43" s="34">
        <v>4000</v>
      </c>
      <c r="M43" s="34"/>
      <c r="N43" s="35" t="s">
        <v>40</v>
      </c>
      <c r="O43" s="22"/>
      <c r="P43" s="23"/>
      <c r="Q43" s="23"/>
      <c r="R43" s="23"/>
      <c r="S43" s="23"/>
      <c r="T43" s="23"/>
      <c r="U43" s="23"/>
      <c r="V43" s="23"/>
      <c r="W43" s="23"/>
      <c r="X43" s="23"/>
      <c r="Y43" s="23"/>
      <c r="Z43" s="23"/>
      <c r="AA43" s="23"/>
      <c r="AB43" s="23"/>
      <c r="AC43" s="25"/>
      <c r="AD43" s="26"/>
      <c r="AE43" s="26"/>
      <c r="AF43" s="27"/>
      <c r="AG43" s="26"/>
      <c r="AH43" s="23"/>
      <c r="AI43" s="23"/>
      <c r="AJ43" s="23"/>
      <c r="AK43" s="23"/>
      <c r="AL43" s="23"/>
      <c r="AM43" s="23"/>
      <c r="AN43" s="23"/>
      <c r="AO43" s="23"/>
      <c r="AP43" s="25"/>
      <c r="AQ43" s="28"/>
    </row>
    <row r="44" spans="1:43" s="5" customFormat="1" ht="23.25">
      <c r="A44" s="36">
        <v>310300100001000</v>
      </c>
      <c r="B44" s="30" t="s">
        <v>60</v>
      </c>
      <c r="C44" s="30" t="s">
        <v>35</v>
      </c>
      <c r="D44" s="31" t="s">
        <v>36</v>
      </c>
      <c r="E44" s="57" t="s">
        <v>49</v>
      </c>
      <c r="F44" s="33" t="s">
        <v>38</v>
      </c>
      <c r="G44" s="33" t="str">
        <f>IF(E44="","",IF((OR(E44=[1]data_validation!A$1,E44=[1]data_validation!A$2)),"Indicate Date","N/A"))</f>
        <v>N/A</v>
      </c>
      <c r="H44" s="33" t="s">
        <v>38</v>
      </c>
      <c r="I44" s="33" t="s">
        <v>38</v>
      </c>
      <c r="J44" s="30" t="s">
        <v>39</v>
      </c>
      <c r="K44" s="34">
        <f t="shared" si="0"/>
        <v>46000</v>
      </c>
      <c r="L44" s="34">
        <v>46000</v>
      </c>
      <c r="M44" s="34"/>
      <c r="N44" s="35" t="s">
        <v>40</v>
      </c>
      <c r="O44" s="22"/>
      <c r="P44" s="23"/>
      <c r="Q44" s="23"/>
      <c r="R44" s="23"/>
      <c r="S44" s="23"/>
      <c r="T44" s="23"/>
      <c r="U44" s="23"/>
      <c r="V44" s="23"/>
      <c r="W44" s="23"/>
      <c r="X44" s="23"/>
      <c r="Y44" s="23"/>
      <c r="Z44" s="23"/>
      <c r="AA44" s="23"/>
      <c r="AB44" s="23"/>
      <c r="AC44" s="25"/>
      <c r="AD44" s="26"/>
      <c r="AE44" s="26"/>
      <c r="AF44" s="27"/>
      <c r="AG44" s="26"/>
      <c r="AH44" s="23"/>
      <c r="AI44" s="23"/>
      <c r="AJ44" s="23"/>
      <c r="AK44" s="23"/>
      <c r="AL44" s="23"/>
      <c r="AM44" s="23"/>
      <c r="AN44" s="23"/>
      <c r="AO44" s="23"/>
      <c r="AP44" s="25"/>
      <c r="AQ44" s="28"/>
    </row>
    <row r="45" spans="1:43" s="5" customFormat="1" ht="23.25">
      <c r="A45" s="36">
        <v>100000100001000</v>
      </c>
      <c r="B45" s="30" t="s">
        <v>61</v>
      </c>
      <c r="C45" s="30" t="s">
        <v>35</v>
      </c>
      <c r="D45" s="31" t="s">
        <v>36</v>
      </c>
      <c r="E45" s="57" t="s">
        <v>44</v>
      </c>
      <c r="F45" s="33" t="s">
        <v>38</v>
      </c>
      <c r="G45" s="33" t="str">
        <f>IF(E45="","",IF((OR(E45=[1]data_validation!A$1,E45=[1]data_validation!A$2)),"Indicate Date","N/A"))</f>
        <v>N/A</v>
      </c>
      <c r="H45" s="33" t="s">
        <v>38</v>
      </c>
      <c r="I45" s="33" t="s">
        <v>38</v>
      </c>
      <c r="J45" s="30" t="s">
        <v>39</v>
      </c>
      <c r="K45" s="34">
        <f t="shared" si="0"/>
        <v>12000</v>
      </c>
      <c r="L45" s="34">
        <v>12000</v>
      </c>
      <c r="M45" s="34"/>
      <c r="N45" s="37" t="s">
        <v>62</v>
      </c>
      <c r="O45" s="22"/>
      <c r="P45" s="23"/>
      <c r="Q45" s="23"/>
      <c r="R45" s="23"/>
      <c r="S45" s="23"/>
      <c r="T45" s="23"/>
      <c r="U45" s="23"/>
      <c r="V45" s="23"/>
      <c r="W45" s="23"/>
      <c r="X45" s="23"/>
      <c r="Y45" s="23"/>
      <c r="Z45" s="23"/>
      <c r="AA45" s="23"/>
      <c r="AB45" s="23"/>
      <c r="AC45" s="25"/>
      <c r="AD45" s="26"/>
      <c r="AE45" s="26"/>
      <c r="AF45" s="27"/>
      <c r="AG45" s="26"/>
      <c r="AH45" s="23"/>
      <c r="AI45" s="23"/>
      <c r="AJ45" s="23"/>
      <c r="AK45" s="23"/>
      <c r="AL45" s="23"/>
      <c r="AM45" s="23"/>
      <c r="AN45" s="23"/>
      <c r="AO45" s="23"/>
      <c r="AP45" s="25"/>
      <c r="AQ45" s="28"/>
    </row>
    <row r="46" spans="1:43" s="5" customFormat="1" ht="23.25">
      <c r="A46" s="36">
        <v>310100100001000</v>
      </c>
      <c r="B46" s="30" t="s">
        <v>61</v>
      </c>
      <c r="C46" s="30" t="s">
        <v>35</v>
      </c>
      <c r="D46" s="31" t="s">
        <v>36</v>
      </c>
      <c r="E46" s="57" t="s">
        <v>44</v>
      </c>
      <c r="F46" s="33" t="s">
        <v>38</v>
      </c>
      <c r="G46" s="33" t="str">
        <f>IF(E46="","",IF((OR(E46=[1]data_validation!A$1,E46=[1]data_validation!A$2)),"Indicate Date","N/A"))</f>
        <v>N/A</v>
      </c>
      <c r="H46" s="33" t="s">
        <v>38</v>
      </c>
      <c r="I46" s="33" t="s">
        <v>38</v>
      </c>
      <c r="J46" s="30" t="s">
        <v>39</v>
      </c>
      <c r="K46" s="34">
        <f t="shared" si="0"/>
        <v>22000</v>
      </c>
      <c r="L46" s="34">
        <v>22000</v>
      </c>
      <c r="M46" s="34"/>
      <c r="N46" s="37" t="s">
        <v>62</v>
      </c>
      <c r="O46" s="22"/>
      <c r="P46" s="23"/>
      <c r="Q46" s="23"/>
      <c r="R46" s="23"/>
      <c r="S46" s="23"/>
      <c r="T46" s="23"/>
      <c r="U46" s="23"/>
      <c r="V46" s="23"/>
      <c r="W46" s="23"/>
      <c r="X46" s="23"/>
      <c r="Y46" s="23"/>
      <c r="Z46" s="23"/>
      <c r="AA46" s="23"/>
      <c r="AB46" s="23"/>
      <c r="AC46" s="25"/>
      <c r="AD46" s="26"/>
      <c r="AE46" s="26"/>
      <c r="AF46" s="27"/>
      <c r="AG46" s="26"/>
      <c r="AH46" s="23"/>
      <c r="AI46" s="23"/>
      <c r="AJ46" s="23"/>
      <c r="AK46" s="23"/>
      <c r="AL46" s="23"/>
      <c r="AM46" s="23"/>
      <c r="AN46" s="23"/>
      <c r="AO46" s="23"/>
      <c r="AP46" s="25"/>
      <c r="AQ46" s="28"/>
    </row>
    <row r="47" spans="1:43" s="5" customFormat="1" ht="23.25">
      <c r="A47" s="36">
        <v>310200100001000</v>
      </c>
      <c r="B47" s="30" t="s">
        <v>61</v>
      </c>
      <c r="C47" s="30" t="s">
        <v>35</v>
      </c>
      <c r="D47" s="31" t="s">
        <v>36</v>
      </c>
      <c r="E47" s="57" t="s">
        <v>44</v>
      </c>
      <c r="F47" s="33" t="s">
        <v>38</v>
      </c>
      <c r="G47" s="33" t="str">
        <f>IF(E47="","",IF((OR(E47=[1]data_validation!A$1,E47=[1]data_validation!A$2)),"Indicate Date","N/A"))</f>
        <v>N/A</v>
      </c>
      <c r="H47" s="33" t="s">
        <v>38</v>
      </c>
      <c r="I47" s="33" t="s">
        <v>38</v>
      </c>
      <c r="J47" s="30" t="s">
        <v>39</v>
      </c>
      <c r="K47" s="34">
        <f t="shared" si="0"/>
        <v>52000</v>
      </c>
      <c r="L47" s="34">
        <v>52000</v>
      </c>
      <c r="M47" s="34"/>
      <c r="N47" s="37" t="s">
        <v>62</v>
      </c>
      <c r="O47" s="22"/>
      <c r="P47" s="23"/>
      <c r="Q47" s="23"/>
      <c r="R47" s="23"/>
      <c r="S47" s="23"/>
      <c r="T47" s="23"/>
      <c r="U47" s="23"/>
      <c r="V47" s="23"/>
      <c r="W47" s="23"/>
      <c r="X47" s="23"/>
      <c r="Y47" s="23"/>
      <c r="Z47" s="23"/>
      <c r="AA47" s="23"/>
      <c r="AB47" s="23"/>
      <c r="AC47" s="25"/>
      <c r="AD47" s="26"/>
      <c r="AE47" s="26"/>
      <c r="AF47" s="27"/>
      <c r="AG47" s="26"/>
      <c r="AH47" s="23"/>
      <c r="AI47" s="23"/>
      <c r="AJ47" s="23"/>
      <c r="AK47" s="23"/>
      <c r="AL47" s="23"/>
      <c r="AM47" s="23"/>
      <c r="AN47" s="23"/>
      <c r="AO47" s="23"/>
      <c r="AP47" s="25"/>
      <c r="AQ47" s="28"/>
    </row>
    <row r="48" spans="1:43" s="5" customFormat="1" ht="23.25">
      <c r="A48" s="36">
        <v>310300100001000</v>
      </c>
      <c r="B48" s="30" t="s">
        <v>61</v>
      </c>
      <c r="C48" s="30" t="s">
        <v>35</v>
      </c>
      <c r="D48" s="31" t="s">
        <v>36</v>
      </c>
      <c r="E48" s="57" t="s">
        <v>44</v>
      </c>
      <c r="F48" s="33" t="s">
        <v>38</v>
      </c>
      <c r="G48" s="33" t="str">
        <f>IF(E48="","",IF((OR(E48=[1]data_validation!A$1,E48=[1]data_validation!A$2)),"Indicate Date","N/A"))</f>
        <v>N/A</v>
      </c>
      <c r="H48" s="33" t="s">
        <v>38</v>
      </c>
      <c r="I48" s="33" t="s">
        <v>38</v>
      </c>
      <c r="J48" s="30" t="s">
        <v>39</v>
      </c>
      <c r="K48" s="34">
        <f t="shared" si="0"/>
        <v>8000</v>
      </c>
      <c r="L48" s="34">
        <v>8000</v>
      </c>
      <c r="M48" s="34"/>
      <c r="N48" s="37" t="s">
        <v>62</v>
      </c>
      <c r="O48" s="22"/>
      <c r="P48" s="23"/>
      <c r="Q48" s="23"/>
      <c r="R48" s="23"/>
      <c r="S48" s="23"/>
      <c r="T48" s="23"/>
      <c r="U48" s="23"/>
      <c r="V48" s="23"/>
      <c r="W48" s="23"/>
      <c r="X48" s="23"/>
      <c r="Y48" s="23"/>
      <c r="Z48" s="23"/>
      <c r="AA48" s="23"/>
      <c r="AB48" s="23"/>
      <c r="AC48" s="25"/>
      <c r="AD48" s="26"/>
      <c r="AE48" s="26"/>
      <c r="AF48" s="27"/>
      <c r="AG48" s="26"/>
      <c r="AH48" s="23"/>
      <c r="AI48" s="23"/>
      <c r="AJ48" s="23"/>
      <c r="AK48" s="23"/>
      <c r="AL48" s="23"/>
      <c r="AM48" s="23"/>
      <c r="AN48" s="23"/>
      <c r="AO48" s="23"/>
      <c r="AP48" s="25"/>
      <c r="AQ48" s="28"/>
    </row>
    <row r="49" spans="1:43" s="5" customFormat="1">
      <c r="A49" s="36">
        <v>100000100001000</v>
      </c>
      <c r="B49" s="30" t="s">
        <v>63</v>
      </c>
      <c r="C49" s="30" t="s">
        <v>35</v>
      </c>
      <c r="D49" s="31" t="s">
        <v>36</v>
      </c>
      <c r="E49" s="57" t="s">
        <v>54</v>
      </c>
      <c r="F49" s="33" t="str">
        <f>IF(E49="","",IF((OR(E49=[1]data_validation!A$1,E49=[1]data_validation!A$2,E49=[1]data_validation!A$5,E49=[1]data_validation!A$6,E49=[1]data_validation!A$15,E49=[1]data_validation!A$17)),"Indicate Date","N/A"))</f>
        <v>N/A</v>
      </c>
      <c r="G49" s="33" t="str">
        <f>IF(E49="","",IF((OR(E49=[1]data_validation!A$1,E49=[1]data_validation!A$2)),"Indicate Date","N/A"))</f>
        <v>N/A</v>
      </c>
      <c r="H49" s="33" t="s">
        <v>38</v>
      </c>
      <c r="I49" s="33" t="s">
        <v>38</v>
      </c>
      <c r="J49" s="30" t="s">
        <v>39</v>
      </c>
      <c r="K49" s="34">
        <f t="shared" si="0"/>
        <v>190000</v>
      </c>
      <c r="L49" s="34">
        <v>190000</v>
      </c>
      <c r="M49" s="34"/>
      <c r="N49" s="37" t="s">
        <v>64</v>
      </c>
      <c r="O49" s="22"/>
      <c r="P49" s="23"/>
      <c r="Q49" s="23"/>
      <c r="R49" s="23"/>
      <c r="S49" s="23"/>
      <c r="T49" s="23"/>
      <c r="U49" s="23"/>
      <c r="V49" s="23"/>
      <c r="W49" s="23"/>
      <c r="X49" s="23"/>
      <c r="Y49" s="23"/>
      <c r="Z49" s="23"/>
      <c r="AA49" s="23"/>
      <c r="AB49" s="23"/>
      <c r="AC49" s="25"/>
      <c r="AD49" s="26"/>
      <c r="AE49" s="26"/>
      <c r="AF49" s="27"/>
      <c r="AG49" s="26"/>
      <c r="AH49" s="23"/>
      <c r="AI49" s="23"/>
      <c r="AJ49" s="23"/>
      <c r="AK49" s="23"/>
      <c r="AL49" s="23"/>
      <c r="AM49" s="23"/>
      <c r="AN49" s="23"/>
      <c r="AO49" s="23"/>
      <c r="AP49" s="25"/>
      <c r="AQ49" s="28"/>
    </row>
    <row r="50" spans="1:43" s="5" customFormat="1">
      <c r="A50" s="36">
        <v>310100100001000</v>
      </c>
      <c r="B50" s="30" t="s">
        <v>63</v>
      </c>
      <c r="C50" s="30" t="s">
        <v>35</v>
      </c>
      <c r="D50" s="31" t="s">
        <v>36</v>
      </c>
      <c r="E50" s="57" t="s">
        <v>54</v>
      </c>
      <c r="F50" s="33" t="str">
        <f>IF(E50="","",IF((OR(E50=[1]data_validation!A$1,E50=[1]data_validation!A$2,E50=[1]data_validation!A$5,E50=[1]data_validation!A$6,E50=[1]data_validation!A$15,E50=[1]data_validation!A$17)),"Indicate Date","N/A"))</f>
        <v>N/A</v>
      </c>
      <c r="G50" s="33" t="str">
        <f>IF(E50="","",IF((OR(E50=[1]data_validation!A$1,E50=[1]data_validation!A$2)),"Indicate Date","N/A"))</f>
        <v>N/A</v>
      </c>
      <c r="H50" s="33" t="s">
        <v>38</v>
      </c>
      <c r="I50" s="33" t="s">
        <v>38</v>
      </c>
      <c r="J50" s="30" t="s">
        <v>39</v>
      </c>
      <c r="K50" s="34">
        <f t="shared" si="0"/>
        <v>40000</v>
      </c>
      <c r="L50" s="34">
        <v>40000</v>
      </c>
      <c r="M50" s="34"/>
      <c r="N50" s="37" t="s">
        <v>64</v>
      </c>
      <c r="O50" s="22"/>
      <c r="P50" s="23"/>
      <c r="Q50" s="23"/>
      <c r="R50" s="23"/>
      <c r="S50" s="23"/>
      <c r="T50" s="23"/>
      <c r="U50" s="23"/>
      <c r="V50" s="23"/>
      <c r="W50" s="23"/>
      <c r="X50" s="23"/>
      <c r="Y50" s="23"/>
      <c r="Z50" s="23"/>
      <c r="AA50" s="23"/>
      <c r="AB50" s="23"/>
      <c r="AC50" s="25"/>
      <c r="AD50" s="26"/>
      <c r="AE50" s="26"/>
      <c r="AF50" s="27"/>
      <c r="AG50" s="26"/>
      <c r="AH50" s="23"/>
      <c r="AI50" s="23"/>
      <c r="AJ50" s="23"/>
      <c r="AK50" s="23"/>
      <c r="AL50" s="23"/>
      <c r="AM50" s="23"/>
      <c r="AN50" s="23"/>
      <c r="AO50" s="23"/>
      <c r="AP50" s="25"/>
      <c r="AQ50" s="28"/>
    </row>
    <row r="51" spans="1:43" s="5" customFormat="1">
      <c r="A51" s="36">
        <v>310200100001000</v>
      </c>
      <c r="B51" s="30" t="s">
        <v>63</v>
      </c>
      <c r="C51" s="30" t="s">
        <v>35</v>
      </c>
      <c r="D51" s="31" t="s">
        <v>36</v>
      </c>
      <c r="E51" s="57" t="s">
        <v>54</v>
      </c>
      <c r="F51" s="33" t="str">
        <f>IF(E51="","",IF((OR(E51=[1]data_validation!A$1,E51=[1]data_validation!A$2,E51=[1]data_validation!A$5,E51=[1]data_validation!A$6,E51=[1]data_validation!A$15,E51=[1]data_validation!A$17)),"Indicate Date","N/A"))</f>
        <v>N/A</v>
      </c>
      <c r="G51" s="33" t="str">
        <f>IF(E51="","",IF((OR(E51=[1]data_validation!A$1,E51=[1]data_validation!A$2)),"Indicate Date","N/A"))</f>
        <v>N/A</v>
      </c>
      <c r="H51" s="33" t="s">
        <v>38</v>
      </c>
      <c r="I51" s="33" t="s">
        <v>38</v>
      </c>
      <c r="J51" s="30" t="s">
        <v>39</v>
      </c>
      <c r="K51" s="34">
        <f t="shared" si="0"/>
        <v>32000</v>
      </c>
      <c r="L51" s="34">
        <v>32000</v>
      </c>
      <c r="M51" s="34"/>
      <c r="N51" s="37" t="s">
        <v>64</v>
      </c>
      <c r="O51" s="22"/>
      <c r="P51" s="23"/>
      <c r="Q51" s="23"/>
      <c r="R51" s="23"/>
      <c r="S51" s="23"/>
      <c r="T51" s="23"/>
      <c r="U51" s="23"/>
      <c r="V51" s="23"/>
      <c r="W51" s="23"/>
      <c r="X51" s="23"/>
      <c r="Y51" s="23"/>
      <c r="Z51" s="23"/>
      <c r="AA51" s="23"/>
      <c r="AB51" s="23"/>
      <c r="AC51" s="25"/>
      <c r="AD51" s="26"/>
      <c r="AE51" s="26"/>
      <c r="AF51" s="27"/>
      <c r="AG51" s="26"/>
      <c r="AH51" s="23"/>
      <c r="AI51" s="23"/>
      <c r="AJ51" s="23"/>
      <c r="AK51" s="23"/>
      <c r="AL51" s="23"/>
      <c r="AM51" s="23"/>
      <c r="AN51" s="23"/>
      <c r="AO51" s="23"/>
      <c r="AP51" s="25"/>
      <c r="AQ51" s="28"/>
    </row>
    <row r="52" spans="1:43" s="5" customFormat="1">
      <c r="A52" s="36">
        <v>310300100001000</v>
      </c>
      <c r="B52" s="30" t="s">
        <v>63</v>
      </c>
      <c r="C52" s="30" t="s">
        <v>35</v>
      </c>
      <c r="D52" s="31" t="s">
        <v>36</v>
      </c>
      <c r="E52" s="57" t="s">
        <v>54</v>
      </c>
      <c r="F52" s="33" t="str">
        <f>IF(E52="","",IF((OR(E52=[1]data_validation!A$1,E52=[1]data_validation!A$2,E52=[1]data_validation!A$5,E52=[1]data_validation!A$6,E52=[1]data_validation!A$15,E52=[1]data_validation!A$17)),"Indicate Date","N/A"))</f>
        <v>N/A</v>
      </c>
      <c r="G52" s="33" t="str">
        <f>IF(E52="","",IF((OR(E52=[1]data_validation!A$1,E52=[1]data_validation!A$2)),"Indicate Date","N/A"))</f>
        <v>N/A</v>
      </c>
      <c r="H52" s="33" t="s">
        <v>38</v>
      </c>
      <c r="I52" s="33" t="s">
        <v>38</v>
      </c>
      <c r="J52" s="30" t="s">
        <v>39</v>
      </c>
      <c r="K52" s="34">
        <f t="shared" si="0"/>
        <v>108000</v>
      </c>
      <c r="L52" s="34">
        <v>108000</v>
      </c>
      <c r="M52" s="34"/>
      <c r="N52" s="37" t="s">
        <v>64</v>
      </c>
      <c r="O52" s="22"/>
      <c r="P52" s="23"/>
      <c r="Q52" s="23"/>
      <c r="R52" s="23"/>
      <c r="S52" s="23"/>
      <c r="T52" s="23"/>
      <c r="U52" s="23"/>
      <c r="V52" s="23"/>
      <c r="W52" s="23"/>
      <c r="X52" s="23"/>
      <c r="Y52" s="23"/>
      <c r="Z52" s="23"/>
      <c r="AA52" s="23"/>
      <c r="AB52" s="23"/>
      <c r="AC52" s="25"/>
      <c r="AD52" s="26"/>
      <c r="AE52" s="26"/>
      <c r="AF52" s="27"/>
      <c r="AG52" s="26"/>
      <c r="AH52" s="23"/>
      <c r="AI52" s="23"/>
      <c r="AJ52" s="23"/>
      <c r="AK52" s="23"/>
      <c r="AL52" s="23"/>
      <c r="AM52" s="23"/>
      <c r="AN52" s="23"/>
      <c r="AO52" s="23"/>
      <c r="AP52" s="25"/>
      <c r="AQ52" s="28"/>
    </row>
    <row r="53" spans="1:43" s="5" customFormat="1" ht="22.5">
      <c r="A53" s="36">
        <v>310100100001000</v>
      </c>
      <c r="B53" s="30" t="s">
        <v>65</v>
      </c>
      <c r="C53" s="30" t="s">
        <v>35</v>
      </c>
      <c r="D53" s="31" t="s">
        <v>36</v>
      </c>
      <c r="E53" s="58" t="s">
        <v>134</v>
      </c>
      <c r="F53" s="33" t="s">
        <v>38</v>
      </c>
      <c r="G53" s="33" t="str">
        <f>IF(E53="","",IF((OR(E53=[1]data_validation!A$1,E53=[1]data_validation!A$2)),"Indicate Date","N/A"))</f>
        <v>N/A</v>
      </c>
      <c r="H53" s="33" t="s">
        <v>38</v>
      </c>
      <c r="I53" s="33" t="s">
        <v>38</v>
      </c>
      <c r="J53" s="30" t="s">
        <v>39</v>
      </c>
      <c r="K53" s="34">
        <f t="shared" si="0"/>
        <v>50000</v>
      </c>
      <c r="L53" s="34">
        <v>50000</v>
      </c>
      <c r="M53" s="34"/>
      <c r="N53" s="37" t="s">
        <v>66</v>
      </c>
      <c r="O53" s="22"/>
      <c r="P53" s="23"/>
      <c r="Q53" s="23"/>
      <c r="R53" s="23"/>
      <c r="S53" s="23"/>
      <c r="T53" s="23"/>
      <c r="U53" s="23"/>
      <c r="V53" s="23"/>
      <c r="W53" s="23"/>
      <c r="X53" s="23"/>
      <c r="Y53" s="23"/>
      <c r="Z53" s="23"/>
      <c r="AA53" s="23"/>
      <c r="AB53" s="23"/>
      <c r="AC53" s="25"/>
      <c r="AD53" s="26"/>
      <c r="AE53" s="26"/>
      <c r="AF53" s="27"/>
      <c r="AG53" s="26"/>
      <c r="AH53" s="23"/>
      <c r="AI53" s="23"/>
      <c r="AJ53" s="23"/>
      <c r="AK53" s="23"/>
      <c r="AL53" s="23"/>
      <c r="AM53" s="23"/>
      <c r="AN53" s="23"/>
      <c r="AO53" s="23"/>
      <c r="AP53" s="25"/>
      <c r="AQ53" s="28"/>
    </row>
    <row r="54" spans="1:43" s="5" customFormat="1" ht="22.5">
      <c r="A54" s="36">
        <v>310200100001000</v>
      </c>
      <c r="B54" s="30" t="s">
        <v>65</v>
      </c>
      <c r="C54" s="30" t="s">
        <v>35</v>
      </c>
      <c r="D54" s="31" t="s">
        <v>36</v>
      </c>
      <c r="E54" s="58" t="s">
        <v>134</v>
      </c>
      <c r="F54" s="33" t="s">
        <v>38</v>
      </c>
      <c r="G54" s="33" t="str">
        <f>IF(E54="","",IF((OR(E54=[1]data_validation!A$1,E54=[1]data_validation!A$2)),"Indicate Date","N/A"))</f>
        <v>N/A</v>
      </c>
      <c r="H54" s="33" t="s">
        <v>38</v>
      </c>
      <c r="I54" s="33" t="s">
        <v>38</v>
      </c>
      <c r="J54" s="30" t="s">
        <v>39</v>
      </c>
      <c r="K54" s="34">
        <f t="shared" si="0"/>
        <v>5000</v>
      </c>
      <c r="L54" s="34">
        <v>5000</v>
      </c>
      <c r="M54" s="34"/>
      <c r="N54" s="37" t="s">
        <v>66</v>
      </c>
      <c r="O54" s="22"/>
      <c r="P54" s="23"/>
      <c r="Q54" s="23"/>
      <c r="R54" s="23"/>
      <c r="S54" s="23"/>
      <c r="T54" s="23"/>
      <c r="U54" s="23"/>
      <c r="V54" s="23"/>
      <c r="W54" s="23"/>
      <c r="X54" s="23"/>
      <c r="Y54" s="23"/>
      <c r="Z54" s="23"/>
      <c r="AA54" s="23"/>
      <c r="AB54" s="23"/>
      <c r="AC54" s="25"/>
      <c r="AD54" s="26"/>
      <c r="AE54" s="26"/>
      <c r="AF54" s="27"/>
      <c r="AG54" s="26"/>
      <c r="AH54" s="23"/>
      <c r="AI54" s="23"/>
      <c r="AJ54" s="23"/>
      <c r="AK54" s="23"/>
      <c r="AL54" s="23"/>
      <c r="AM54" s="23"/>
      <c r="AN54" s="23"/>
      <c r="AO54" s="23"/>
      <c r="AP54" s="25"/>
      <c r="AQ54" s="28"/>
    </row>
    <row r="55" spans="1:43" s="5" customFormat="1" ht="22.5">
      <c r="A55" s="36">
        <v>310300100001000</v>
      </c>
      <c r="B55" s="30" t="s">
        <v>65</v>
      </c>
      <c r="C55" s="30" t="s">
        <v>35</v>
      </c>
      <c r="D55" s="31" t="s">
        <v>36</v>
      </c>
      <c r="E55" s="58" t="s">
        <v>134</v>
      </c>
      <c r="F55" s="33" t="s">
        <v>38</v>
      </c>
      <c r="G55" s="33" t="str">
        <f>IF(E55="","",IF((OR(E55=[1]data_validation!A$1,E55=[1]data_validation!A$2)),"Indicate Date","N/A"))</f>
        <v>N/A</v>
      </c>
      <c r="H55" s="33" t="s">
        <v>38</v>
      </c>
      <c r="I55" s="33" t="s">
        <v>38</v>
      </c>
      <c r="J55" s="30" t="s">
        <v>39</v>
      </c>
      <c r="K55" s="34">
        <f t="shared" si="0"/>
        <v>106000</v>
      </c>
      <c r="L55" s="34">
        <v>106000</v>
      </c>
      <c r="M55" s="34"/>
      <c r="N55" s="37" t="s">
        <v>66</v>
      </c>
      <c r="O55" s="22"/>
      <c r="P55" s="23"/>
      <c r="Q55" s="23"/>
      <c r="R55" s="23"/>
      <c r="S55" s="23"/>
      <c r="T55" s="23"/>
      <c r="U55" s="23"/>
      <c r="V55" s="23"/>
      <c r="W55" s="23"/>
      <c r="X55" s="23"/>
      <c r="Y55" s="23"/>
      <c r="Z55" s="23"/>
      <c r="AA55" s="23"/>
      <c r="AB55" s="23"/>
      <c r="AC55" s="25"/>
      <c r="AD55" s="26"/>
      <c r="AE55" s="26"/>
      <c r="AF55" s="27"/>
      <c r="AG55" s="26"/>
      <c r="AH55" s="23"/>
      <c r="AI55" s="23"/>
      <c r="AJ55" s="23"/>
      <c r="AK55" s="23"/>
      <c r="AL55" s="23"/>
      <c r="AM55" s="23"/>
      <c r="AN55" s="23"/>
      <c r="AO55" s="23"/>
      <c r="AP55" s="25"/>
      <c r="AQ55" s="28"/>
    </row>
    <row r="56" spans="1:43" s="5" customFormat="1">
      <c r="A56" s="36">
        <v>100000100002000</v>
      </c>
      <c r="B56" s="30" t="s">
        <v>67</v>
      </c>
      <c r="C56" s="30" t="s">
        <v>35</v>
      </c>
      <c r="D56" s="31" t="s">
        <v>36</v>
      </c>
      <c r="E56" s="57"/>
      <c r="F56" s="33"/>
      <c r="G56" s="33" t="str">
        <f>IF(E56="","",IF((OR(E56=[1]data_validation!A$1,E56=[1]data_validation!A$2)),"Indicate Date","N/A"))</f>
        <v/>
      </c>
      <c r="H56" s="33"/>
      <c r="I56" s="33"/>
      <c r="J56" s="30" t="s">
        <v>39</v>
      </c>
      <c r="K56" s="34">
        <f t="shared" si="0"/>
        <v>55000</v>
      </c>
      <c r="L56" s="34">
        <v>55000</v>
      </c>
      <c r="M56" s="34"/>
      <c r="N56" s="37" t="s">
        <v>68</v>
      </c>
      <c r="O56" s="22"/>
      <c r="P56" s="23"/>
      <c r="Q56" s="23"/>
      <c r="R56" s="23"/>
      <c r="S56" s="23"/>
      <c r="T56" s="23"/>
      <c r="U56" s="23"/>
      <c r="V56" s="23"/>
      <c r="W56" s="23"/>
      <c r="X56" s="23"/>
      <c r="Y56" s="23"/>
      <c r="Z56" s="23"/>
      <c r="AA56" s="23"/>
      <c r="AB56" s="23"/>
      <c r="AC56" s="25"/>
      <c r="AD56" s="26"/>
      <c r="AE56" s="26"/>
      <c r="AF56" s="27"/>
      <c r="AG56" s="26"/>
      <c r="AH56" s="23"/>
      <c r="AI56" s="23"/>
      <c r="AJ56" s="23"/>
      <c r="AK56" s="23"/>
      <c r="AL56" s="23"/>
      <c r="AM56" s="23"/>
      <c r="AN56" s="23"/>
      <c r="AO56" s="23"/>
      <c r="AP56" s="25"/>
      <c r="AQ56" s="28"/>
    </row>
    <row r="57" spans="1:43" s="5" customFormat="1">
      <c r="A57" s="36">
        <v>100000100002000</v>
      </c>
      <c r="B57" s="30" t="s">
        <v>69</v>
      </c>
      <c r="C57" s="30" t="s">
        <v>35</v>
      </c>
      <c r="D57" s="31" t="s">
        <v>36</v>
      </c>
      <c r="E57" s="57"/>
      <c r="F57" s="33"/>
      <c r="G57" s="33" t="str">
        <f>IF(E57="","",IF((OR(E57=[1]data_validation!A$1,E57=[1]data_validation!A$2)),"Indicate Date","N/A"))</f>
        <v/>
      </c>
      <c r="H57" s="33"/>
      <c r="I57" s="33"/>
      <c r="J57" s="30" t="s">
        <v>39</v>
      </c>
      <c r="K57" s="34">
        <f t="shared" si="0"/>
        <v>36000</v>
      </c>
      <c r="L57" s="34">
        <v>36000</v>
      </c>
      <c r="M57" s="34"/>
      <c r="N57" s="37" t="s">
        <v>70</v>
      </c>
      <c r="O57" s="22"/>
      <c r="P57" s="23"/>
      <c r="Q57" s="23"/>
      <c r="R57" s="23"/>
      <c r="S57" s="23"/>
      <c r="T57" s="23"/>
      <c r="U57" s="23"/>
      <c r="V57" s="23"/>
      <c r="W57" s="23"/>
      <c r="X57" s="23"/>
      <c r="Y57" s="23"/>
      <c r="Z57" s="23"/>
      <c r="AA57" s="23"/>
      <c r="AB57" s="23"/>
      <c r="AC57" s="25"/>
      <c r="AD57" s="26"/>
      <c r="AE57" s="26"/>
      <c r="AF57" s="27"/>
      <c r="AG57" s="26"/>
      <c r="AH57" s="23"/>
      <c r="AI57" s="23"/>
      <c r="AJ57" s="23"/>
      <c r="AK57" s="23"/>
      <c r="AL57" s="23"/>
      <c r="AM57" s="23"/>
      <c r="AN57" s="23"/>
      <c r="AO57" s="23"/>
      <c r="AP57" s="25"/>
      <c r="AQ57" s="28"/>
    </row>
    <row r="58" spans="1:43" s="5" customFormat="1" ht="23.25">
      <c r="A58" s="36">
        <v>100000100001000</v>
      </c>
      <c r="B58" s="38" t="s">
        <v>71</v>
      </c>
      <c r="C58" s="30" t="s">
        <v>35</v>
      </c>
      <c r="D58" s="31" t="s">
        <v>36</v>
      </c>
      <c r="E58" s="57"/>
      <c r="F58" s="33"/>
      <c r="G58" s="33"/>
      <c r="H58" s="33"/>
      <c r="I58" s="33"/>
      <c r="J58" s="30" t="s">
        <v>39</v>
      </c>
      <c r="K58" s="34">
        <f t="shared" ref="K58:K109" si="1">SUM(L58:M58)</f>
        <v>136000</v>
      </c>
      <c r="L58" s="34">
        <v>136000</v>
      </c>
      <c r="M58" s="34"/>
      <c r="N58" s="37" t="s">
        <v>72</v>
      </c>
      <c r="O58" s="22"/>
      <c r="P58" s="23"/>
      <c r="Q58" s="23"/>
      <c r="R58" s="23"/>
      <c r="S58" s="23"/>
      <c r="T58" s="23"/>
      <c r="U58" s="23"/>
      <c r="V58" s="23"/>
      <c r="W58" s="23"/>
      <c r="X58" s="23"/>
      <c r="Y58" s="23"/>
      <c r="Z58" s="23"/>
      <c r="AA58" s="23"/>
      <c r="AB58" s="23"/>
      <c r="AC58" s="25"/>
      <c r="AD58" s="26"/>
      <c r="AE58" s="26"/>
      <c r="AF58" s="27"/>
      <c r="AG58" s="26"/>
      <c r="AH58" s="23"/>
      <c r="AI58" s="23"/>
      <c r="AJ58" s="23"/>
      <c r="AK58" s="23"/>
      <c r="AL58" s="23"/>
      <c r="AM58" s="23"/>
      <c r="AN58" s="23"/>
      <c r="AO58" s="23"/>
      <c r="AP58" s="25"/>
      <c r="AQ58" s="28"/>
    </row>
    <row r="59" spans="1:43" s="5" customFormat="1" ht="23.25">
      <c r="A59" s="36">
        <v>100000100001000</v>
      </c>
      <c r="B59" s="30" t="s">
        <v>73</v>
      </c>
      <c r="C59" s="30" t="s">
        <v>35</v>
      </c>
      <c r="D59" s="31" t="s">
        <v>36</v>
      </c>
      <c r="E59" s="57"/>
      <c r="F59" s="33"/>
      <c r="G59" s="33"/>
      <c r="H59" s="33"/>
      <c r="I59" s="33"/>
      <c r="J59" s="30" t="s">
        <v>39</v>
      </c>
      <c r="K59" s="34">
        <f t="shared" si="1"/>
        <v>60000</v>
      </c>
      <c r="L59" s="34">
        <v>60000</v>
      </c>
      <c r="M59" s="34"/>
      <c r="N59" s="37" t="s">
        <v>74</v>
      </c>
      <c r="O59" s="22"/>
      <c r="P59" s="23"/>
      <c r="Q59" s="23"/>
      <c r="R59" s="23"/>
      <c r="S59" s="23"/>
      <c r="T59" s="23"/>
      <c r="U59" s="23"/>
      <c r="V59" s="23"/>
      <c r="W59" s="23"/>
      <c r="X59" s="23"/>
      <c r="Y59" s="23"/>
      <c r="Z59" s="23"/>
      <c r="AA59" s="23"/>
      <c r="AB59" s="23"/>
      <c r="AC59" s="25"/>
      <c r="AD59" s="26"/>
      <c r="AE59" s="26"/>
      <c r="AF59" s="27"/>
      <c r="AG59" s="26"/>
      <c r="AH59" s="23"/>
      <c r="AI59" s="23"/>
      <c r="AJ59" s="23"/>
      <c r="AK59" s="23"/>
      <c r="AL59" s="23"/>
      <c r="AM59" s="23"/>
      <c r="AN59" s="23"/>
      <c r="AO59" s="23"/>
      <c r="AP59" s="25"/>
      <c r="AQ59" s="28"/>
    </row>
    <row r="60" spans="1:43" s="5" customFormat="1" ht="23.25">
      <c r="A60" s="36">
        <v>310200100001000</v>
      </c>
      <c r="B60" s="30" t="s">
        <v>73</v>
      </c>
      <c r="C60" s="30" t="s">
        <v>35</v>
      </c>
      <c r="D60" s="31" t="s">
        <v>36</v>
      </c>
      <c r="E60" s="57"/>
      <c r="F60" s="33"/>
      <c r="G60" s="33"/>
      <c r="H60" s="33"/>
      <c r="I60" s="33"/>
      <c r="J60" s="30" t="s">
        <v>39</v>
      </c>
      <c r="K60" s="34">
        <f t="shared" si="1"/>
        <v>2000</v>
      </c>
      <c r="L60" s="34">
        <v>2000</v>
      </c>
      <c r="M60" s="34"/>
      <c r="N60" s="37" t="s">
        <v>74</v>
      </c>
      <c r="O60" s="22"/>
      <c r="P60" s="23"/>
      <c r="Q60" s="23"/>
      <c r="R60" s="23"/>
      <c r="S60" s="23"/>
      <c r="T60" s="23"/>
      <c r="U60" s="23"/>
      <c r="V60" s="23"/>
      <c r="W60" s="23"/>
      <c r="X60" s="23"/>
      <c r="Y60" s="23"/>
      <c r="Z60" s="23"/>
      <c r="AA60" s="23"/>
      <c r="AB60" s="23"/>
      <c r="AC60" s="25"/>
      <c r="AD60" s="26"/>
      <c r="AE60" s="26"/>
      <c r="AF60" s="27"/>
      <c r="AG60" s="26"/>
      <c r="AH60" s="23"/>
      <c r="AI60" s="23"/>
      <c r="AJ60" s="23"/>
      <c r="AK60" s="23"/>
      <c r="AL60" s="23"/>
      <c r="AM60" s="23"/>
      <c r="AN60" s="23"/>
      <c r="AO60" s="23"/>
      <c r="AP60" s="25"/>
      <c r="AQ60" s="28"/>
    </row>
    <row r="61" spans="1:43" s="5" customFormat="1" ht="23.25">
      <c r="A61" s="36">
        <v>310300100001000</v>
      </c>
      <c r="B61" s="30" t="s">
        <v>73</v>
      </c>
      <c r="C61" s="30" t="s">
        <v>35</v>
      </c>
      <c r="D61" s="31" t="s">
        <v>36</v>
      </c>
      <c r="E61" s="57"/>
      <c r="F61" s="33"/>
      <c r="G61" s="33"/>
      <c r="H61" s="33"/>
      <c r="I61" s="33"/>
      <c r="J61" s="30" t="s">
        <v>39</v>
      </c>
      <c r="K61" s="34">
        <f t="shared" si="1"/>
        <v>2000</v>
      </c>
      <c r="L61" s="34">
        <v>2000</v>
      </c>
      <c r="M61" s="34"/>
      <c r="N61" s="37" t="s">
        <v>74</v>
      </c>
      <c r="O61" s="22"/>
      <c r="P61" s="23"/>
      <c r="Q61" s="23"/>
      <c r="R61" s="23"/>
      <c r="S61" s="23"/>
      <c r="T61" s="23"/>
      <c r="U61" s="23"/>
      <c r="V61" s="23"/>
      <c r="W61" s="23"/>
      <c r="X61" s="23"/>
      <c r="Y61" s="23"/>
      <c r="Z61" s="23"/>
      <c r="AA61" s="23"/>
      <c r="AB61" s="23"/>
      <c r="AC61" s="25"/>
      <c r="AD61" s="26"/>
      <c r="AE61" s="26"/>
      <c r="AF61" s="27"/>
      <c r="AG61" s="26"/>
      <c r="AH61" s="23"/>
      <c r="AI61" s="23"/>
      <c r="AJ61" s="23"/>
      <c r="AK61" s="23"/>
      <c r="AL61" s="23"/>
      <c r="AM61" s="23"/>
      <c r="AN61" s="23"/>
      <c r="AO61" s="23"/>
      <c r="AP61" s="25"/>
      <c r="AQ61" s="28"/>
    </row>
    <row r="62" spans="1:43" s="5" customFormat="1">
      <c r="A62" s="36">
        <v>310200100001000</v>
      </c>
      <c r="B62" s="30" t="s">
        <v>75</v>
      </c>
      <c r="C62" s="30" t="s">
        <v>35</v>
      </c>
      <c r="D62" s="31" t="s">
        <v>76</v>
      </c>
      <c r="E62" s="57"/>
      <c r="F62" s="33" t="str">
        <f>IF(E62="","",IF((OR(E62=[1]data_validation!A$1,E62=[1]data_validation!A$2,E62=[1]data_validation!A$5,E62=[1]data_validation!A$6,E62=[1]data_validation!A$15,E62=[1]data_validation!A$17)),"Indicate Date","N/A"))</f>
        <v/>
      </c>
      <c r="G62" s="33" t="str">
        <f>IF(E62="","",IF((OR(E62=[1]data_validation!A$1,E62=[1]data_validation!A$2)),"Indicate Date","N/A"))</f>
        <v/>
      </c>
      <c r="H62" s="33" t="str">
        <f t="shared" ref="H62:H69" si="2">IF(E62="","","Indicate Date")</f>
        <v/>
      </c>
      <c r="I62" s="33" t="str">
        <f t="shared" ref="I62:I69" si="3">IF(E62="","","Indicate Date")</f>
        <v/>
      </c>
      <c r="J62" s="30" t="s">
        <v>39</v>
      </c>
      <c r="K62" s="34">
        <f t="shared" si="1"/>
        <v>20000</v>
      </c>
      <c r="L62" s="34">
        <v>20000</v>
      </c>
      <c r="M62" s="34"/>
      <c r="N62" s="37" t="s">
        <v>77</v>
      </c>
      <c r="O62" s="22"/>
      <c r="P62" s="23"/>
      <c r="Q62" s="23"/>
      <c r="R62" s="23"/>
      <c r="S62" s="23"/>
      <c r="T62" s="23"/>
      <c r="U62" s="23"/>
      <c r="V62" s="23"/>
      <c r="W62" s="23"/>
      <c r="X62" s="23"/>
      <c r="Y62" s="23"/>
      <c r="Z62" s="23"/>
      <c r="AA62" s="23"/>
      <c r="AB62" s="23"/>
      <c r="AC62" s="25"/>
      <c r="AD62" s="26"/>
      <c r="AE62" s="26"/>
      <c r="AF62" s="27"/>
      <c r="AG62" s="26"/>
      <c r="AH62" s="23"/>
      <c r="AI62" s="23"/>
      <c r="AJ62" s="23"/>
      <c r="AK62" s="23"/>
      <c r="AL62" s="23"/>
      <c r="AM62" s="23"/>
      <c r="AN62" s="23"/>
      <c r="AO62" s="23"/>
      <c r="AP62" s="25"/>
      <c r="AQ62" s="28"/>
    </row>
    <row r="63" spans="1:43" s="5" customFormat="1">
      <c r="A63" s="36">
        <v>310200100001000</v>
      </c>
      <c r="B63" s="30" t="s">
        <v>75</v>
      </c>
      <c r="C63" s="30" t="s">
        <v>35</v>
      </c>
      <c r="D63" s="31" t="s">
        <v>76</v>
      </c>
      <c r="E63" s="57"/>
      <c r="F63" s="33" t="str">
        <f>IF(E63="","",IF((OR(E63=[1]data_validation!A$1,E63=[1]data_validation!A$2,E63=[1]data_validation!A$5,E63=[1]data_validation!A$6,E63=[1]data_validation!A$15,E63=[1]data_validation!A$17)),"Indicate Date","N/A"))</f>
        <v/>
      </c>
      <c r="G63" s="33" t="str">
        <f>IF(E63="","",IF((OR(E63=[1]data_validation!A$1,E63=[1]data_validation!A$2)),"Indicate Date","N/A"))</f>
        <v/>
      </c>
      <c r="H63" s="33" t="str">
        <f t="shared" si="2"/>
        <v/>
      </c>
      <c r="I63" s="33" t="str">
        <f t="shared" si="3"/>
        <v/>
      </c>
      <c r="J63" s="30" t="s">
        <v>39</v>
      </c>
      <c r="K63" s="34">
        <f t="shared" si="1"/>
        <v>300000</v>
      </c>
      <c r="L63" s="34">
        <v>300000</v>
      </c>
      <c r="M63" s="34"/>
      <c r="N63" s="37" t="s">
        <v>77</v>
      </c>
      <c r="O63" s="22"/>
      <c r="P63" s="23"/>
      <c r="Q63" s="23"/>
      <c r="R63" s="23"/>
      <c r="S63" s="23"/>
      <c r="T63" s="23"/>
      <c r="U63" s="23"/>
      <c r="V63" s="23"/>
      <c r="W63" s="23"/>
      <c r="X63" s="23"/>
      <c r="Y63" s="23"/>
      <c r="Z63" s="23"/>
      <c r="AA63" s="23"/>
      <c r="AB63" s="23"/>
      <c r="AC63" s="25"/>
      <c r="AD63" s="26"/>
      <c r="AE63" s="26"/>
      <c r="AF63" s="27"/>
      <c r="AG63" s="26"/>
      <c r="AH63" s="23"/>
      <c r="AI63" s="23"/>
      <c r="AJ63" s="23"/>
      <c r="AK63" s="23"/>
      <c r="AL63" s="23"/>
      <c r="AM63" s="23"/>
      <c r="AN63" s="23"/>
      <c r="AO63" s="23"/>
      <c r="AP63" s="25"/>
      <c r="AQ63" s="28"/>
    </row>
    <row r="64" spans="1:43" s="5" customFormat="1">
      <c r="A64" s="36">
        <v>100000100001000</v>
      </c>
      <c r="B64" s="30" t="s">
        <v>78</v>
      </c>
      <c r="C64" s="30" t="s">
        <v>35</v>
      </c>
      <c r="D64" s="31" t="s">
        <v>76</v>
      </c>
      <c r="E64" s="57" t="s">
        <v>79</v>
      </c>
      <c r="F64" s="33" t="s">
        <v>80</v>
      </c>
      <c r="G64" s="33" t="s">
        <v>80</v>
      </c>
      <c r="H64" s="33" t="s">
        <v>81</v>
      </c>
      <c r="I64" s="33" t="s">
        <v>81</v>
      </c>
      <c r="J64" s="30" t="s">
        <v>39</v>
      </c>
      <c r="K64" s="34">
        <f t="shared" si="1"/>
        <v>3006000</v>
      </c>
      <c r="L64" s="34">
        <v>3006000</v>
      </c>
      <c r="M64" s="34"/>
      <c r="N64" s="37"/>
      <c r="O64" s="22"/>
      <c r="P64" s="23"/>
      <c r="Q64" s="23"/>
      <c r="R64" s="23"/>
      <c r="S64" s="23"/>
      <c r="T64" s="23"/>
      <c r="U64" s="23"/>
      <c r="V64" s="23"/>
      <c r="W64" s="23"/>
      <c r="X64" s="23"/>
      <c r="Y64" s="23"/>
      <c r="Z64" s="23"/>
      <c r="AA64" s="23"/>
      <c r="AB64" s="23"/>
      <c r="AC64" s="25"/>
      <c r="AD64" s="26"/>
      <c r="AE64" s="26"/>
      <c r="AF64" s="27"/>
      <c r="AG64" s="26"/>
      <c r="AH64" s="23"/>
      <c r="AI64" s="23"/>
      <c r="AJ64" s="23"/>
      <c r="AK64" s="23"/>
      <c r="AL64" s="23"/>
      <c r="AM64" s="23"/>
      <c r="AN64" s="23"/>
      <c r="AO64" s="23"/>
      <c r="AP64" s="25"/>
      <c r="AQ64" s="28"/>
    </row>
    <row r="65" spans="1:43" s="5" customFormat="1">
      <c r="A65" s="36">
        <v>310100100001000</v>
      </c>
      <c r="B65" s="30" t="s">
        <v>78</v>
      </c>
      <c r="C65" s="30" t="s">
        <v>35</v>
      </c>
      <c r="D65" s="31" t="s">
        <v>76</v>
      </c>
      <c r="E65" s="57" t="s">
        <v>79</v>
      </c>
      <c r="F65" s="33" t="s">
        <v>80</v>
      </c>
      <c r="G65" s="33" t="s">
        <v>80</v>
      </c>
      <c r="H65" s="33" t="s">
        <v>81</v>
      </c>
      <c r="I65" s="33" t="s">
        <v>81</v>
      </c>
      <c r="J65" s="30" t="s">
        <v>39</v>
      </c>
      <c r="K65" s="34">
        <f t="shared" si="1"/>
        <v>5918000</v>
      </c>
      <c r="L65" s="34">
        <f>2918000+3000000</f>
        <v>5918000</v>
      </c>
      <c r="M65" s="34"/>
      <c r="N65" s="37"/>
      <c r="O65" s="22"/>
      <c r="P65" s="23"/>
      <c r="Q65" s="23"/>
      <c r="R65" s="23"/>
      <c r="S65" s="23"/>
      <c r="T65" s="23"/>
      <c r="U65" s="23"/>
      <c r="V65" s="23"/>
      <c r="W65" s="23"/>
      <c r="X65" s="23"/>
      <c r="Y65" s="23"/>
      <c r="Z65" s="23"/>
      <c r="AA65" s="23"/>
      <c r="AB65" s="23"/>
      <c r="AC65" s="25"/>
      <c r="AD65" s="26"/>
      <c r="AE65" s="26"/>
      <c r="AF65" s="27"/>
      <c r="AG65" s="26"/>
      <c r="AH65" s="23"/>
      <c r="AI65" s="23"/>
      <c r="AJ65" s="23"/>
      <c r="AK65" s="23"/>
      <c r="AL65" s="23"/>
      <c r="AM65" s="23"/>
      <c r="AN65" s="23"/>
      <c r="AO65" s="23"/>
      <c r="AP65" s="25"/>
      <c r="AQ65" s="28"/>
    </row>
    <row r="66" spans="1:43" s="5" customFormat="1">
      <c r="A66" s="36">
        <v>310200100001000</v>
      </c>
      <c r="B66" s="30" t="s">
        <v>78</v>
      </c>
      <c r="C66" s="30" t="s">
        <v>35</v>
      </c>
      <c r="D66" s="31" t="s">
        <v>76</v>
      </c>
      <c r="E66" s="57" t="s">
        <v>79</v>
      </c>
      <c r="F66" s="33" t="s">
        <v>80</v>
      </c>
      <c r="G66" s="33" t="s">
        <v>80</v>
      </c>
      <c r="H66" s="33" t="s">
        <v>81</v>
      </c>
      <c r="I66" s="33" t="s">
        <v>81</v>
      </c>
      <c r="J66" s="30" t="s">
        <v>39</v>
      </c>
      <c r="K66" s="34">
        <f t="shared" si="1"/>
        <v>8630000</v>
      </c>
      <c r="L66" s="34">
        <v>8630000</v>
      </c>
      <c r="M66" s="34"/>
      <c r="N66" s="37"/>
      <c r="O66" s="22"/>
      <c r="P66" s="23"/>
      <c r="Q66" s="23"/>
      <c r="R66" s="23"/>
      <c r="S66" s="23"/>
      <c r="T66" s="23"/>
      <c r="U66" s="23"/>
      <c r="V66" s="23"/>
      <c r="W66" s="23"/>
      <c r="X66" s="23"/>
      <c r="Y66" s="23"/>
      <c r="Z66" s="23"/>
      <c r="AA66" s="23"/>
      <c r="AB66" s="23"/>
      <c r="AC66" s="25"/>
      <c r="AD66" s="26"/>
      <c r="AE66" s="26"/>
      <c r="AF66" s="27"/>
      <c r="AG66" s="26"/>
      <c r="AH66" s="23"/>
      <c r="AI66" s="23"/>
      <c r="AJ66" s="23"/>
      <c r="AK66" s="23"/>
      <c r="AL66" s="23"/>
      <c r="AM66" s="23"/>
      <c r="AN66" s="23"/>
      <c r="AO66" s="23"/>
      <c r="AP66" s="25"/>
      <c r="AQ66" s="28"/>
    </row>
    <row r="67" spans="1:43" s="5" customFormat="1">
      <c r="A67" s="36">
        <v>310300100001000</v>
      </c>
      <c r="B67" s="30" t="s">
        <v>78</v>
      </c>
      <c r="C67" s="30" t="s">
        <v>35</v>
      </c>
      <c r="D67" s="31" t="s">
        <v>76</v>
      </c>
      <c r="E67" s="57" t="s">
        <v>79</v>
      </c>
      <c r="F67" s="33" t="s">
        <v>80</v>
      </c>
      <c r="G67" s="33" t="s">
        <v>80</v>
      </c>
      <c r="H67" s="33" t="s">
        <v>81</v>
      </c>
      <c r="I67" s="33" t="s">
        <v>81</v>
      </c>
      <c r="J67" s="30" t="s">
        <v>39</v>
      </c>
      <c r="K67" s="34">
        <f t="shared" si="1"/>
        <v>3125000</v>
      </c>
      <c r="L67" s="34">
        <v>3125000</v>
      </c>
      <c r="M67" s="34"/>
      <c r="N67" s="37"/>
      <c r="O67" s="22"/>
      <c r="P67" s="23"/>
      <c r="Q67" s="23"/>
      <c r="R67" s="23"/>
      <c r="S67" s="23"/>
      <c r="T67" s="23"/>
      <c r="U67" s="23"/>
      <c r="V67" s="23"/>
      <c r="W67" s="23"/>
      <c r="X67" s="23"/>
      <c r="Y67" s="23"/>
      <c r="Z67" s="23"/>
      <c r="AA67" s="23"/>
      <c r="AB67" s="23"/>
      <c r="AC67" s="25"/>
      <c r="AD67" s="26"/>
      <c r="AE67" s="26"/>
      <c r="AF67" s="27"/>
      <c r="AG67" s="26"/>
      <c r="AH67" s="23"/>
      <c r="AI67" s="23"/>
      <c r="AJ67" s="23"/>
      <c r="AK67" s="23"/>
      <c r="AL67" s="23"/>
      <c r="AM67" s="23"/>
      <c r="AN67" s="23"/>
      <c r="AO67" s="23"/>
      <c r="AP67" s="25"/>
      <c r="AQ67" s="28"/>
    </row>
    <row r="68" spans="1:43" s="5" customFormat="1" ht="23.25">
      <c r="A68" s="36">
        <v>100000100001000</v>
      </c>
      <c r="B68" s="30" t="s">
        <v>82</v>
      </c>
      <c r="C68" s="30" t="s">
        <v>35</v>
      </c>
      <c r="D68" s="31" t="s">
        <v>36</v>
      </c>
      <c r="E68" s="57"/>
      <c r="F68" s="33" t="str">
        <f>IF(E68="","",IF((OR(E68=[1]data_validation!A$1,E68=[1]data_validation!A$2,E68=[1]data_validation!A$5,E68=[1]data_validation!A$6,E68=[1]data_validation!A$15,E68=[1]data_validation!A$17)),"Indicate Date","N/A"))</f>
        <v/>
      </c>
      <c r="G68" s="33" t="str">
        <f>IF(E68="","",IF((OR(E68=[1]data_validation!A$1,E68=[1]data_validation!A$2)),"Indicate Date","N/A"))</f>
        <v/>
      </c>
      <c r="H68" s="33" t="str">
        <f t="shared" si="2"/>
        <v/>
      </c>
      <c r="I68" s="33" t="str">
        <f t="shared" si="3"/>
        <v/>
      </c>
      <c r="J68" s="30" t="s">
        <v>39</v>
      </c>
      <c r="K68" s="34">
        <f t="shared" si="1"/>
        <v>1706000</v>
      </c>
      <c r="L68" s="34">
        <v>1706000</v>
      </c>
      <c r="M68" s="34"/>
      <c r="N68" s="37" t="s">
        <v>83</v>
      </c>
      <c r="O68" s="22"/>
      <c r="P68" s="23"/>
      <c r="Q68" s="23"/>
      <c r="R68" s="23"/>
      <c r="S68" s="23"/>
      <c r="T68" s="23"/>
      <c r="U68" s="23"/>
      <c r="V68" s="23"/>
      <c r="W68" s="23"/>
      <c r="X68" s="23"/>
      <c r="Y68" s="23"/>
      <c r="Z68" s="23"/>
      <c r="AA68" s="23"/>
      <c r="AB68" s="23"/>
      <c r="AC68" s="25"/>
      <c r="AD68" s="26"/>
      <c r="AE68" s="26"/>
      <c r="AF68" s="27"/>
      <c r="AG68" s="26"/>
      <c r="AH68" s="23"/>
      <c r="AI68" s="23"/>
      <c r="AJ68" s="23"/>
      <c r="AK68" s="23"/>
      <c r="AL68" s="23"/>
      <c r="AM68" s="23"/>
      <c r="AN68" s="23"/>
      <c r="AO68" s="23"/>
      <c r="AP68" s="25"/>
      <c r="AQ68" s="28"/>
    </row>
    <row r="69" spans="1:43" s="5" customFormat="1" ht="23.25">
      <c r="A69" s="36">
        <v>310100100001000</v>
      </c>
      <c r="B69" s="30" t="s">
        <v>82</v>
      </c>
      <c r="C69" s="30" t="s">
        <v>35</v>
      </c>
      <c r="D69" s="31" t="s">
        <v>36</v>
      </c>
      <c r="E69" s="57"/>
      <c r="F69" s="33" t="str">
        <f>IF(E69="","",IF((OR(E69=[1]data_validation!A$1,E69=[1]data_validation!A$2,E69=[1]data_validation!A$5,E69=[1]data_validation!A$6,E69=[1]data_validation!A$15,E69=[1]data_validation!A$17)),"Indicate Date","N/A"))</f>
        <v/>
      </c>
      <c r="G69" s="33" t="str">
        <f>IF(E69="","",IF((OR(E69=[1]data_validation!A$1,E69=[1]data_validation!A$2)),"Indicate Date","N/A"))</f>
        <v/>
      </c>
      <c r="H69" s="33" t="str">
        <f t="shared" si="2"/>
        <v/>
      </c>
      <c r="I69" s="33" t="str">
        <f t="shared" si="3"/>
        <v/>
      </c>
      <c r="J69" s="30" t="s">
        <v>39</v>
      </c>
      <c r="K69" s="34">
        <f t="shared" si="1"/>
        <v>138000</v>
      </c>
      <c r="L69" s="34">
        <v>138000</v>
      </c>
      <c r="M69" s="34"/>
      <c r="N69" s="37" t="s">
        <v>83</v>
      </c>
      <c r="O69" s="22"/>
      <c r="P69" s="23"/>
      <c r="Q69" s="23"/>
      <c r="R69" s="23"/>
      <c r="S69" s="23"/>
      <c r="T69" s="23"/>
      <c r="U69" s="23"/>
      <c r="V69" s="23"/>
      <c r="W69" s="23"/>
      <c r="X69" s="23"/>
      <c r="Y69" s="23"/>
      <c r="Z69" s="23"/>
      <c r="AA69" s="23"/>
      <c r="AB69" s="23"/>
      <c r="AC69" s="25"/>
      <c r="AD69" s="26"/>
      <c r="AE69" s="26"/>
      <c r="AF69" s="27"/>
      <c r="AG69" s="26"/>
      <c r="AH69" s="23"/>
      <c r="AI69" s="23"/>
      <c r="AJ69" s="23"/>
      <c r="AK69" s="23"/>
      <c r="AL69" s="23"/>
      <c r="AM69" s="23"/>
      <c r="AN69" s="23"/>
      <c r="AO69" s="23"/>
      <c r="AP69" s="25"/>
      <c r="AQ69" s="28"/>
    </row>
    <row r="70" spans="1:43" s="5" customFormat="1" ht="23.25">
      <c r="A70" s="36">
        <v>100000100001000</v>
      </c>
      <c r="B70" s="30" t="s">
        <v>84</v>
      </c>
      <c r="C70" s="30" t="s">
        <v>35</v>
      </c>
      <c r="D70" s="31" t="s">
        <v>76</v>
      </c>
      <c r="E70" s="57" t="s">
        <v>79</v>
      </c>
      <c r="F70" s="33" t="s">
        <v>80</v>
      </c>
      <c r="G70" s="33" t="s">
        <v>80</v>
      </c>
      <c r="H70" s="33" t="s">
        <v>81</v>
      </c>
      <c r="I70" s="33" t="s">
        <v>81</v>
      </c>
      <c r="J70" s="30" t="s">
        <v>39</v>
      </c>
      <c r="K70" s="34">
        <f t="shared" si="1"/>
        <v>2319000</v>
      </c>
      <c r="L70" s="34">
        <v>2319000</v>
      </c>
      <c r="M70" s="34"/>
      <c r="N70" s="37" t="s">
        <v>85</v>
      </c>
      <c r="O70" s="22"/>
      <c r="P70" s="23"/>
      <c r="Q70" s="23"/>
      <c r="R70" s="23"/>
      <c r="S70" s="23"/>
      <c r="T70" s="23"/>
      <c r="U70" s="23"/>
      <c r="V70" s="23"/>
      <c r="W70" s="23"/>
      <c r="X70" s="23"/>
      <c r="Y70" s="23"/>
      <c r="Z70" s="23"/>
      <c r="AA70" s="23"/>
      <c r="AB70" s="23"/>
      <c r="AC70" s="25"/>
      <c r="AD70" s="26"/>
      <c r="AE70" s="26"/>
      <c r="AF70" s="27"/>
      <c r="AG70" s="26"/>
      <c r="AH70" s="23"/>
      <c r="AI70" s="23"/>
      <c r="AJ70" s="23"/>
      <c r="AK70" s="23"/>
      <c r="AL70" s="23"/>
      <c r="AM70" s="23"/>
      <c r="AN70" s="23"/>
      <c r="AO70" s="23"/>
      <c r="AP70" s="25"/>
      <c r="AQ70" s="28"/>
    </row>
    <row r="71" spans="1:43" s="5" customFormat="1" ht="23.25">
      <c r="A71" s="36">
        <v>310100100001000</v>
      </c>
      <c r="B71" s="30" t="s">
        <v>84</v>
      </c>
      <c r="C71" s="30" t="s">
        <v>35</v>
      </c>
      <c r="D71" s="31" t="s">
        <v>76</v>
      </c>
      <c r="E71" s="57" t="s">
        <v>79</v>
      </c>
      <c r="F71" s="33" t="s">
        <v>80</v>
      </c>
      <c r="G71" s="33" t="s">
        <v>80</v>
      </c>
      <c r="H71" s="33" t="s">
        <v>81</v>
      </c>
      <c r="I71" s="33" t="s">
        <v>81</v>
      </c>
      <c r="J71" s="30" t="s">
        <v>39</v>
      </c>
      <c r="K71" s="34">
        <f t="shared" si="1"/>
        <v>520000</v>
      </c>
      <c r="L71" s="34">
        <v>520000</v>
      </c>
      <c r="M71" s="34"/>
      <c r="N71" s="37" t="s">
        <v>85</v>
      </c>
      <c r="O71" s="22"/>
      <c r="P71" s="23"/>
      <c r="Q71" s="23"/>
      <c r="R71" s="23"/>
      <c r="S71" s="23"/>
      <c r="T71" s="23"/>
      <c r="U71" s="23"/>
      <c r="V71" s="23"/>
      <c r="W71" s="23"/>
      <c r="X71" s="23"/>
      <c r="Y71" s="23"/>
      <c r="Z71" s="23"/>
      <c r="AA71" s="23"/>
      <c r="AB71" s="23"/>
      <c r="AC71" s="25"/>
      <c r="AD71" s="26"/>
      <c r="AE71" s="26"/>
      <c r="AF71" s="27"/>
      <c r="AG71" s="26"/>
      <c r="AH71" s="23"/>
      <c r="AI71" s="23"/>
      <c r="AJ71" s="23"/>
      <c r="AK71" s="23"/>
      <c r="AL71" s="23"/>
      <c r="AM71" s="23"/>
      <c r="AN71" s="23"/>
      <c r="AO71" s="23"/>
      <c r="AP71" s="25"/>
      <c r="AQ71" s="28"/>
    </row>
    <row r="72" spans="1:43" s="5" customFormat="1" ht="23.25">
      <c r="A72" s="36">
        <v>100000100001000</v>
      </c>
      <c r="B72" s="30" t="s">
        <v>86</v>
      </c>
      <c r="C72" s="30" t="s">
        <v>35</v>
      </c>
      <c r="D72" s="31" t="s">
        <v>36</v>
      </c>
      <c r="E72" s="57" t="s">
        <v>44</v>
      </c>
      <c r="F72" s="33" t="s">
        <v>38</v>
      </c>
      <c r="G72" s="33" t="str">
        <f>IF(E72="","",IF((OR(E72=[1]data_validation!A$1,E72=[1]data_validation!A$2)),"Indicate Date","N/A"))</f>
        <v>N/A</v>
      </c>
      <c r="H72" s="33" t="s">
        <v>38</v>
      </c>
      <c r="I72" s="33" t="s">
        <v>38</v>
      </c>
      <c r="J72" s="30" t="s">
        <v>39</v>
      </c>
      <c r="K72" s="34">
        <f t="shared" si="1"/>
        <v>28000</v>
      </c>
      <c r="L72" s="34">
        <v>28000</v>
      </c>
      <c r="M72" s="34"/>
      <c r="N72" s="37" t="s">
        <v>40</v>
      </c>
      <c r="O72" s="22"/>
      <c r="P72" s="23"/>
      <c r="Q72" s="23"/>
      <c r="R72" s="23"/>
      <c r="S72" s="23"/>
      <c r="T72" s="23"/>
      <c r="U72" s="23"/>
      <c r="V72" s="23"/>
      <c r="W72" s="23"/>
      <c r="X72" s="23"/>
      <c r="Y72" s="23"/>
      <c r="Z72" s="23"/>
      <c r="AA72" s="23"/>
      <c r="AB72" s="23"/>
      <c r="AC72" s="25"/>
      <c r="AD72" s="26"/>
      <c r="AE72" s="26"/>
      <c r="AF72" s="27"/>
      <c r="AG72" s="26"/>
      <c r="AH72" s="23"/>
      <c r="AI72" s="23"/>
      <c r="AJ72" s="23"/>
      <c r="AK72" s="23"/>
      <c r="AL72" s="23"/>
      <c r="AM72" s="23"/>
      <c r="AN72" s="23"/>
      <c r="AO72" s="23"/>
      <c r="AP72" s="25"/>
      <c r="AQ72" s="28"/>
    </row>
    <row r="73" spans="1:43" s="5" customFormat="1" ht="23.25">
      <c r="A73" s="36">
        <v>100000100001000</v>
      </c>
      <c r="B73" s="38" t="s">
        <v>87</v>
      </c>
      <c r="C73" s="30" t="s">
        <v>35</v>
      </c>
      <c r="D73" s="31" t="s">
        <v>36</v>
      </c>
      <c r="E73" s="57" t="s">
        <v>49</v>
      </c>
      <c r="F73" s="33" t="s">
        <v>38</v>
      </c>
      <c r="G73" s="33" t="str">
        <f>IF(E73="","",IF((OR(E73=[1]data_validation!A$1,E73=[1]data_validation!A$2)),"Indicate Date","N/A"))</f>
        <v>N/A</v>
      </c>
      <c r="H73" s="33" t="s">
        <v>38</v>
      </c>
      <c r="I73" s="33" t="s">
        <v>38</v>
      </c>
      <c r="J73" s="30" t="s">
        <v>39</v>
      </c>
      <c r="K73" s="34">
        <f>SUM(L73:M73)</f>
        <v>100000</v>
      </c>
      <c r="L73" s="34">
        <v>100000</v>
      </c>
      <c r="M73" s="34"/>
      <c r="N73" s="37" t="s">
        <v>40</v>
      </c>
      <c r="O73" s="22"/>
      <c r="P73" s="23"/>
      <c r="Q73" s="23"/>
      <c r="R73" s="23"/>
      <c r="S73" s="23"/>
      <c r="T73" s="23"/>
      <c r="U73" s="23"/>
      <c r="V73" s="23"/>
      <c r="W73" s="23"/>
      <c r="X73" s="23"/>
      <c r="Y73" s="23"/>
      <c r="Z73" s="23"/>
      <c r="AA73" s="23"/>
      <c r="AB73" s="23"/>
      <c r="AC73" s="25"/>
      <c r="AD73" s="26"/>
      <c r="AE73" s="26"/>
      <c r="AF73" s="27"/>
      <c r="AG73" s="26"/>
      <c r="AH73" s="23"/>
      <c r="AI73" s="23"/>
      <c r="AJ73" s="23"/>
      <c r="AK73" s="23"/>
      <c r="AL73" s="23"/>
      <c r="AM73" s="23"/>
      <c r="AN73" s="23"/>
      <c r="AO73" s="23"/>
      <c r="AP73" s="25"/>
      <c r="AQ73" s="28"/>
    </row>
    <row r="74" spans="1:43" s="5" customFormat="1" ht="23.25">
      <c r="A74" s="36">
        <v>310100100001000</v>
      </c>
      <c r="B74" s="38" t="s">
        <v>87</v>
      </c>
      <c r="C74" s="30" t="s">
        <v>35</v>
      </c>
      <c r="D74" s="31" t="s">
        <v>36</v>
      </c>
      <c r="E74" s="57" t="s">
        <v>49</v>
      </c>
      <c r="F74" s="33" t="s">
        <v>38</v>
      </c>
      <c r="G74" s="33" t="str">
        <f>IF(E74="","",IF((OR(E74=[1]data_validation!A$1,E74=[1]data_validation!A$2)),"Indicate Date","N/A"))</f>
        <v>N/A</v>
      </c>
      <c r="H74" s="33" t="s">
        <v>38</v>
      </c>
      <c r="I74" s="33" t="s">
        <v>38</v>
      </c>
      <c r="J74" s="30" t="s">
        <v>39</v>
      </c>
      <c r="K74" s="34">
        <f t="shared" si="1"/>
        <v>25000</v>
      </c>
      <c r="L74" s="34">
        <v>25000</v>
      </c>
      <c r="M74" s="34"/>
      <c r="N74" s="37" t="s">
        <v>40</v>
      </c>
      <c r="O74" s="22"/>
      <c r="P74" s="23"/>
      <c r="Q74" s="23"/>
      <c r="R74" s="23"/>
      <c r="S74" s="23"/>
      <c r="T74" s="23"/>
      <c r="U74" s="23"/>
      <c r="V74" s="23"/>
      <c r="W74" s="23"/>
      <c r="X74" s="23"/>
      <c r="Y74" s="23"/>
      <c r="Z74" s="23"/>
      <c r="AA74" s="23"/>
      <c r="AB74" s="23"/>
      <c r="AC74" s="25"/>
      <c r="AD74" s="26"/>
      <c r="AE74" s="26"/>
      <c r="AF74" s="27"/>
      <c r="AG74" s="26"/>
      <c r="AH74" s="23"/>
      <c r="AI74" s="23"/>
      <c r="AJ74" s="23"/>
      <c r="AK74" s="23"/>
      <c r="AL74" s="23"/>
      <c r="AM74" s="23"/>
      <c r="AN74" s="23"/>
      <c r="AO74" s="23"/>
      <c r="AP74" s="25"/>
      <c r="AQ74" s="28"/>
    </row>
    <row r="75" spans="1:43" s="5" customFormat="1" ht="23.25">
      <c r="A75" s="36">
        <v>310200100001000</v>
      </c>
      <c r="B75" s="38" t="s">
        <v>87</v>
      </c>
      <c r="C75" s="30" t="s">
        <v>35</v>
      </c>
      <c r="D75" s="31" t="s">
        <v>36</v>
      </c>
      <c r="E75" s="57" t="s">
        <v>49</v>
      </c>
      <c r="F75" s="33" t="s">
        <v>38</v>
      </c>
      <c r="G75" s="33" t="str">
        <f>IF(E75="","",IF((OR(E75=[1]data_validation!A$1,E75=[1]data_validation!A$2)),"Indicate Date","N/A"))</f>
        <v>N/A</v>
      </c>
      <c r="H75" s="33" t="s">
        <v>38</v>
      </c>
      <c r="I75" s="33" t="s">
        <v>38</v>
      </c>
      <c r="J75" s="30" t="s">
        <v>39</v>
      </c>
      <c r="K75" s="34">
        <f t="shared" si="1"/>
        <v>600000</v>
      </c>
      <c r="L75" s="34">
        <v>600000</v>
      </c>
      <c r="M75" s="34"/>
      <c r="N75" s="37" t="s">
        <v>40</v>
      </c>
      <c r="O75" s="22"/>
      <c r="P75" s="23"/>
      <c r="Q75" s="23"/>
      <c r="R75" s="23"/>
      <c r="S75" s="23"/>
      <c r="T75" s="23"/>
      <c r="U75" s="23"/>
      <c r="V75" s="23"/>
      <c r="W75" s="23"/>
      <c r="X75" s="23"/>
      <c r="Y75" s="23"/>
      <c r="Z75" s="23"/>
      <c r="AA75" s="23"/>
      <c r="AB75" s="23"/>
      <c r="AC75" s="25"/>
      <c r="AD75" s="26"/>
      <c r="AE75" s="26"/>
      <c r="AF75" s="27"/>
      <c r="AG75" s="26"/>
      <c r="AH75" s="23"/>
      <c r="AI75" s="23"/>
      <c r="AJ75" s="23"/>
      <c r="AK75" s="23"/>
      <c r="AL75" s="23"/>
      <c r="AM75" s="23"/>
      <c r="AN75" s="23"/>
      <c r="AO75" s="23"/>
      <c r="AP75" s="25"/>
      <c r="AQ75" s="28"/>
    </row>
    <row r="76" spans="1:43" s="5" customFormat="1" ht="23.25">
      <c r="A76" s="36">
        <v>100000100001000</v>
      </c>
      <c r="B76" s="38" t="s">
        <v>88</v>
      </c>
      <c r="C76" s="30" t="s">
        <v>35</v>
      </c>
      <c r="D76" s="31" t="s">
        <v>36</v>
      </c>
      <c r="E76" s="57" t="s">
        <v>49</v>
      </c>
      <c r="F76" s="33" t="s">
        <v>38</v>
      </c>
      <c r="G76" s="33" t="str">
        <f>IF(E76="","",IF((OR(E76=[1]data_validation!A$1,E76=[1]data_validation!A$2)),"Indicate Date","N/A"))</f>
        <v>N/A</v>
      </c>
      <c r="H76" s="33" t="s">
        <v>38</v>
      </c>
      <c r="I76" s="33" t="s">
        <v>38</v>
      </c>
      <c r="J76" s="30" t="s">
        <v>39</v>
      </c>
      <c r="K76" s="34">
        <f t="shared" si="1"/>
        <v>10000</v>
      </c>
      <c r="L76" s="34">
        <v>10000</v>
      </c>
      <c r="M76" s="34"/>
      <c r="N76" s="37" t="s">
        <v>40</v>
      </c>
      <c r="O76" s="22"/>
      <c r="P76" s="23"/>
      <c r="Q76" s="23"/>
      <c r="R76" s="23"/>
      <c r="S76" s="23"/>
      <c r="T76" s="23"/>
      <c r="U76" s="23"/>
      <c r="V76" s="23"/>
      <c r="W76" s="23"/>
      <c r="X76" s="23"/>
      <c r="Y76" s="23"/>
      <c r="Z76" s="23"/>
      <c r="AA76" s="23"/>
      <c r="AB76" s="23"/>
      <c r="AC76" s="25"/>
      <c r="AD76" s="26"/>
      <c r="AE76" s="26"/>
      <c r="AF76" s="27"/>
      <c r="AG76" s="26"/>
      <c r="AH76" s="23"/>
      <c r="AI76" s="23"/>
      <c r="AJ76" s="23"/>
      <c r="AK76" s="23"/>
      <c r="AL76" s="23"/>
      <c r="AM76" s="23"/>
      <c r="AN76" s="23"/>
      <c r="AO76" s="23"/>
      <c r="AP76" s="25"/>
      <c r="AQ76" s="28"/>
    </row>
    <row r="77" spans="1:43" s="5" customFormat="1" ht="23.25">
      <c r="A77" s="36">
        <v>310200100001000</v>
      </c>
      <c r="B77" s="38" t="s">
        <v>88</v>
      </c>
      <c r="C77" s="30" t="s">
        <v>35</v>
      </c>
      <c r="D77" s="31" t="s">
        <v>36</v>
      </c>
      <c r="E77" s="57" t="s">
        <v>49</v>
      </c>
      <c r="F77" s="33" t="s">
        <v>38</v>
      </c>
      <c r="G77" s="33" t="str">
        <f>IF(E77="","",IF((OR(E77=[1]data_validation!A$1,E77=[1]data_validation!A$2)),"Indicate Date","N/A"))</f>
        <v>N/A</v>
      </c>
      <c r="H77" s="33" t="s">
        <v>38</v>
      </c>
      <c r="I77" s="33" t="s">
        <v>38</v>
      </c>
      <c r="J77" s="30" t="s">
        <v>39</v>
      </c>
      <c r="K77" s="34">
        <f t="shared" si="1"/>
        <v>40000</v>
      </c>
      <c r="L77" s="34">
        <v>40000</v>
      </c>
      <c r="M77" s="34"/>
      <c r="N77" s="37" t="s">
        <v>40</v>
      </c>
      <c r="O77" s="22"/>
      <c r="P77" s="23"/>
      <c r="Q77" s="23"/>
      <c r="R77" s="23"/>
      <c r="S77" s="23"/>
      <c r="T77" s="23"/>
      <c r="U77" s="23"/>
      <c r="V77" s="23"/>
      <c r="W77" s="23"/>
      <c r="X77" s="23"/>
      <c r="Y77" s="23"/>
      <c r="Z77" s="23"/>
      <c r="AA77" s="23"/>
      <c r="AB77" s="23"/>
      <c r="AC77" s="25"/>
      <c r="AD77" s="26"/>
      <c r="AE77" s="26"/>
      <c r="AF77" s="27"/>
      <c r="AG77" s="26"/>
      <c r="AH77" s="23"/>
      <c r="AI77" s="23"/>
      <c r="AJ77" s="23"/>
      <c r="AK77" s="23"/>
      <c r="AL77" s="23"/>
      <c r="AM77" s="23"/>
      <c r="AN77" s="23"/>
      <c r="AO77" s="23"/>
      <c r="AP77" s="25"/>
      <c r="AQ77" s="28"/>
    </row>
    <row r="78" spans="1:43" s="5" customFormat="1" ht="23.25">
      <c r="A78" s="36">
        <v>100000100001000</v>
      </c>
      <c r="B78" s="38" t="s">
        <v>89</v>
      </c>
      <c r="C78" s="30" t="s">
        <v>35</v>
      </c>
      <c r="D78" s="31" t="s">
        <v>36</v>
      </c>
      <c r="E78" s="57" t="s">
        <v>49</v>
      </c>
      <c r="F78" s="33" t="s">
        <v>38</v>
      </c>
      <c r="G78" s="33" t="str">
        <f>IF(E78="","",IF((OR(E78=[1]data_validation!A$1,E78=[1]data_validation!A$2)),"Indicate Date","N/A"))</f>
        <v>N/A</v>
      </c>
      <c r="H78" s="33" t="s">
        <v>38</v>
      </c>
      <c r="I78" s="33" t="s">
        <v>38</v>
      </c>
      <c r="J78" s="30" t="s">
        <v>39</v>
      </c>
      <c r="K78" s="34">
        <f t="shared" si="1"/>
        <v>50000</v>
      </c>
      <c r="L78" s="34">
        <v>50000</v>
      </c>
      <c r="M78" s="34"/>
      <c r="N78" s="37" t="s">
        <v>40</v>
      </c>
      <c r="O78" s="22"/>
      <c r="P78" s="23"/>
      <c r="Q78" s="23"/>
      <c r="R78" s="23"/>
      <c r="S78" s="23"/>
      <c r="T78" s="23"/>
      <c r="U78" s="23"/>
      <c r="V78" s="23"/>
      <c r="W78" s="23"/>
      <c r="X78" s="23"/>
      <c r="Y78" s="23"/>
      <c r="Z78" s="23"/>
      <c r="AA78" s="23"/>
      <c r="AB78" s="23"/>
      <c r="AC78" s="25"/>
      <c r="AD78" s="26"/>
      <c r="AE78" s="26"/>
      <c r="AF78" s="27"/>
      <c r="AG78" s="26"/>
      <c r="AH78" s="23"/>
      <c r="AI78" s="23"/>
      <c r="AJ78" s="23"/>
      <c r="AK78" s="23"/>
      <c r="AL78" s="23"/>
      <c r="AM78" s="23"/>
      <c r="AN78" s="23"/>
      <c r="AO78" s="23"/>
      <c r="AP78" s="25"/>
      <c r="AQ78" s="28"/>
    </row>
    <row r="79" spans="1:43" s="5" customFormat="1" ht="34.5">
      <c r="A79" s="36">
        <v>310100100001000</v>
      </c>
      <c r="B79" s="38" t="s">
        <v>90</v>
      </c>
      <c r="C79" s="30" t="s">
        <v>35</v>
      </c>
      <c r="D79" s="31" t="s">
        <v>36</v>
      </c>
      <c r="E79" s="57" t="s">
        <v>49</v>
      </c>
      <c r="F79" s="33" t="s">
        <v>38</v>
      </c>
      <c r="G79" s="33" t="str">
        <f>IF(E79="","",IF((OR(E79=[1]data_validation!A$1,E79=[1]data_validation!A$2)),"Indicate Date","N/A"))</f>
        <v>N/A</v>
      </c>
      <c r="H79" s="33" t="s">
        <v>38</v>
      </c>
      <c r="I79" s="33" t="s">
        <v>38</v>
      </c>
      <c r="J79" s="30" t="s">
        <v>39</v>
      </c>
      <c r="K79" s="34">
        <f t="shared" si="1"/>
        <v>264000</v>
      </c>
      <c r="L79" s="34">
        <v>264000</v>
      </c>
      <c r="M79" s="34"/>
      <c r="N79" s="37" t="s">
        <v>40</v>
      </c>
      <c r="O79" s="22"/>
      <c r="P79" s="23"/>
      <c r="Q79" s="23"/>
      <c r="R79" s="23"/>
      <c r="S79" s="23"/>
      <c r="T79" s="23"/>
      <c r="U79" s="23"/>
      <c r="V79" s="23"/>
      <c r="W79" s="23"/>
      <c r="X79" s="23"/>
      <c r="Y79" s="23"/>
      <c r="Z79" s="23"/>
      <c r="AA79" s="23"/>
      <c r="AB79" s="23"/>
      <c r="AC79" s="25"/>
      <c r="AD79" s="26"/>
      <c r="AE79" s="26"/>
      <c r="AF79" s="27"/>
      <c r="AG79" s="26"/>
      <c r="AH79" s="23"/>
      <c r="AI79" s="23"/>
      <c r="AJ79" s="23"/>
      <c r="AK79" s="23"/>
      <c r="AL79" s="23"/>
      <c r="AM79" s="23"/>
      <c r="AN79" s="23"/>
      <c r="AO79" s="23"/>
      <c r="AP79" s="25"/>
      <c r="AQ79" s="28"/>
    </row>
    <row r="80" spans="1:43" s="5" customFormat="1" ht="34.5">
      <c r="A80" s="36">
        <v>310200100001000</v>
      </c>
      <c r="B80" s="38" t="s">
        <v>90</v>
      </c>
      <c r="C80" s="30" t="s">
        <v>35</v>
      </c>
      <c r="D80" s="31" t="s">
        <v>36</v>
      </c>
      <c r="E80" s="57" t="s">
        <v>49</v>
      </c>
      <c r="F80" s="33" t="s">
        <v>38</v>
      </c>
      <c r="G80" s="33" t="str">
        <f>IF(E80="","",IF((OR(E80=[1]data_validation!A$1,E80=[1]data_validation!A$2)),"Indicate Date","N/A"))</f>
        <v>N/A</v>
      </c>
      <c r="H80" s="33" t="s">
        <v>38</v>
      </c>
      <c r="I80" s="33" t="s">
        <v>38</v>
      </c>
      <c r="J80" s="30" t="s">
        <v>39</v>
      </c>
      <c r="K80" s="34">
        <f t="shared" si="1"/>
        <v>3510000</v>
      </c>
      <c r="L80" s="34">
        <v>3510000</v>
      </c>
      <c r="M80" s="34"/>
      <c r="N80" s="37" t="s">
        <v>40</v>
      </c>
      <c r="O80" s="22"/>
      <c r="P80" s="23"/>
      <c r="Q80" s="23"/>
      <c r="R80" s="23"/>
      <c r="S80" s="23"/>
      <c r="T80" s="23"/>
      <c r="U80" s="23"/>
      <c r="V80" s="23"/>
      <c r="W80" s="23"/>
      <c r="X80" s="23"/>
      <c r="Y80" s="23"/>
      <c r="Z80" s="23"/>
      <c r="AA80" s="23"/>
      <c r="AB80" s="23"/>
      <c r="AC80" s="25"/>
      <c r="AD80" s="26"/>
      <c r="AE80" s="26"/>
      <c r="AF80" s="27"/>
      <c r="AG80" s="26"/>
      <c r="AH80" s="23"/>
      <c r="AI80" s="23"/>
      <c r="AJ80" s="23"/>
      <c r="AK80" s="23"/>
      <c r="AL80" s="23"/>
      <c r="AM80" s="23"/>
      <c r="AN80" s="23"/>
      <c r="AO80" s="23"/>
      <c r="AP80" s="25"/>
      <c r="AQ80" s="28"/>
    </row>
    <row r="81" spans="1:43" s="5" customFormat="1" ht="34.5">
      <c r="A81" s="36">
        <v>310300100001000</v>
      </c>
      <c r="B81" s="38" t="s">
        <v>90</v>
      </c>
      <c r="C81" s="30" t="s">
        <v>35</v>
      </c>
      <c r="D81" s="31" t="s">
        <v>36</v>
      </c>
      <c r="E81" s="57" t="s">
        <v>49</v>
      </c>
      <c r="F81" s="33" t="s">
        <v>38</v>
      </c>
      <c r="G81" s="33" t="str">
        <f>IF(E81="","",IF((OR(E81=[1]data_validation!A$1,E81=[1]data_validation!A$2)),"Indicate Date","N/A"))</f>
        <v>N/A</v>
      </c>
      <c r="H81" s="33" t="s">
        <v>38</v>
      </c>
      <c r="I81" s="33" t="s">
        <v>38</v>
      </c>
      <c r="J81" s="30" t="s">
        <v>39</v>
      </c>
      <c r="K81" s="34">
        <f t="shared" si="1"/>
        <v>100000</v>
      </c>
      <c r="L81" s="34">
        <v>100000</v>
      </c>
      <c r="M81" s="34"/>
      <c r="N81" s="37" t="s">
        <v>40</v>
      </c>
      <c r="O81" s="22"/>
      <c r="P81" s="23"/>
      <c r="Q81" s="23"/>
      <c r="R81" s="23"/>
      <c r="S81" s="23"/>
      <c r="T81" s="23"/>
      <c r="U81" s="23"/>
      <c r="V81" s="23"/>
      <c r="W81" s="23"/>
      <c r="X81" s="23"/>
      <c r="Y81" s="23"/>
      <c r="Z81" s="23"/>
      <c r="AA81" s="23"/>
      <c r="AB81" s="23"/>
      <c r="AC81" s="25"/>
      <c r="AD81" s="26"/>
      <c r="AE81" s="26"/>
      <c r="AF81" s="27"/>
      <c r="AG81" s="26"/>
      <c r="AH81" s="23"/>
      <c r="AI81" s="23"/>
      <c r="AJ81" s="23"/>
      <c r="AK81" s="23"/>
      <c r="AL81" s="23"/>
      <c r="AM81" s="23"/>
      <c r="AN81" s="23"/>
      <c r="AO81" s="23"/>
      <c r="AP81" s="25"/>
      <c r="AQ81" s="28"/>
    </row>
    <row r="82" spans="1:43" s="5" customFormat="1" ht="23.25">
      <c r="A82" s="36">
        <v>100000100001000</v>
      </c>
      <c r="B82" s="38" t="s">
        <v>91</v>
      </c>
      <c r="C82" s="30" t="s">
        <v>35</v>
      </c>
      <c r="D82" s="31" t="s">
        <v>36</v>
      </c>
      <c r="E82" s="57" t="s">
        <v>49</v>
      </c>
      <c r="F82" s="33" t="s">
        <v>38</v>
      </c>
      <c r="G82" s="33" t="str">
        <f>IF(E82="","",IF((OR(E82=[1]data_validation!A$1,E82=[1]data_validation!A$2)),"Indicate Date","N/A"))</f>
        <v>N/A</v>
      </c>
      <c r="H82" s="33" t="s">
        <v>38</v>
      </c>
      <c r="I82" s="33" t="s">
        <v>38</v>
      </c>
      <c r="J82" s="30" t="s">
        <v>39</v>
      </c>
      <c r="K82" s="34">
        <f t="shared" si="1"/>
        <v>200000</v>
      </c>
      <c r="L82" s="34">
        <v>200000</v>
      </c>
      <c r="M82" s="34"/>
      <c r="N82" s="37" t="s">
        <v>40</v>
      </c>
      <c r="O82" s="22"/>
      <c r="P82" s="23"/>
      <c r="Q82" s="23"/>
      <c r="R82" s="23"/>
      <c r="S82" s="23"/>
      <c r="T82" s="23"/>
      <c r="U82" s="23"/>
      <c r="V82" s="23"/>
      <c r="W82" s="23"/>
      <c r="X82" s="23"/>
      <c r="Y82" s="23"/>
      <c r="Z82" s="23"/>
      <c r="AA82" s="23"/>
      <c r="AB82" s="23"/>
      <c r="AC82" s="25"/>
      <c r="AD82" s="26"/>
      <c r="AE82" s="26"/>
      <c r="AF82" s="27"/>
      <c r="AG82" s="26"/>
      <c r="AH82" s="23"/>
      <c r="AI82" s="23"/>
      <c r="AJ82" s="23"/>
      <c r="AK82" s="23"/>
      <c r="AL82" s="23"/>
      <c r="AM82" s="23"/>
      <c r="AN82" s="23"/>
      <c r="AO82" s="23"/>
      <c r="AP82" s="25"/>
      <c r="AQ82" s="28"/>
    </row>
    <row r="83" spans="1:43" s="5" customFormat="1" ht="23.25">
      <c r="A83" s="36">
        <v>310100100001000</v>
      </c>
      <c r="B83" s="38" t="s">
        <v>91</v>
      </c>
      <c r="C83" s="30" t="s">
        <v>35</v>
      </c>
      <c r="D83" s="31" t="s">
        <v>36</v>
      </c>
      <c r="E83" s="57" t="s">
        <v>49</v>
      </c>
      <c r="F83" s="33" t="s">
        <v>38</v>
      </c>
      <c r="G83" s="33" t="str">
        <f>IF(E83="","",IF((OR(E83=[1]data_validation!A$1,E83=[1]data_validation!A$2)),"Indicate Date","N/A"))</f>
        <v>N/A</v>
      </c>
      <c r="H83" s="33" t="s">
        <v>38</v>
      </c>
      <c r="I83" s="33" t="s">
        <v>38</v>
      </c>
      <c r="J83" s="30" t="s">
        <v>39</v>
      </c>
      <c r="K83" s="34">
        <f t="shared" si="1"/>
        <v>20000</v>
      </c>
      <c r="L83" s="34">
        <v>20000</v>
      </c>
      <c r="M83" s="34"/>
      <c r="N83" s="37" t="s">
        <v>40</v>
      </c>
      <c r="O83" s="22"/>
      <c r="P83" s="23"/>
      <c r="Q83" s="23"/>
      <c r="R83" s="23"/>
      <c r="S83" s="23"/>
      <c r="T83" s="23"/>
      <c r="U83" s="23"/>
      <c r="V83" s="23"/>
      <c r="W83" s="23"/>
      <c r="X83" s="23"/>
      <c r="Y83" s="23"/>
      <c r="Z83" s="23"/>
      <c r="AA83" s="23"/>
      <c r="AB83" s="23"/>
      <c r="AC83" s="25"/>
      <c r="AD83" s="26"/>
      <c r="AE83" s="26"/>
      <c r="AF83" s="27"/>
      <c r="AG83" s="26"/>
      <c r="AH83" s="23"/>
      <c r="AI83" s="23"/>
      <c r="AJ83" s="23"/>
      <c r="AK83" s="23"/>
      <c r="AL83" s="23"/>
      <c r="AM83" s="23"/>
      <c r="AN83" s="23"/>
      <c r="AO83" s="23"/>
      <c r="AP83" s="25"/>
      <c r="AQ83" s="28"/>
    </row>
    <row r="84" spans="1:43" s="5" customFormat="1" ht="23.25">
      <c r="A84" s="36">
        <v>310200100001000</v>
      </c>
      <c r="B84" s="38" t="s">
        <v>92</v>
      </c>
      <c r="C84" s="30" t="s">
        <v>35</v>
      </c>
      <c r="D84" s="31" t="s">
        <v>36</v>
      </c>
      <c r="E84" s="57" t="s">
        <v>49</v>
      </c>
      <c r="F84" s="33" t="s">
        <v>38</v>
      </c>
      <c r="G84" s="33" t="str">
        <f>IF(E84="","",IF((OR(E84=[1]data_validation!A$1,E84=[1]data_validation!A$2)),"Indicate Date","N/A"))</f>
        <v>N/A</v>
      </c>
      <c r="H84" s="33" t="s">
        <v>38</v>
      </c>
      <c r="I84" s="33" t="s">
        <v>38</v>
      </c>
      <c r="J84" s="30" t="s">
        <v>39</v>
      </c>
      <c r="K84" s="34">
        <f t="shared" si="1"/>
        <v>426000</v>
      </c>
      <c r="L84" s="34">
        <v>426000</v>
      </c>
      <c r="M84" s="34"/>
      <c r="N84" s="37" t="s">
        <v>40</v>
      </c>
      <c r="O84" s="22"/>
      <c r="P84" s="23"/>
      <c r="Q84" s="23"/>
      <c r="R84" s="23"/>
      <c r="S84" s="23"/>
      <c r="T84" s="23"/>
      <c r="U84" s="23"/>
      <c r="V84" s="23"/>
      <c r="W84" s="23"/>
      <c r="X84" s="23"/>
      <c r="Y84" s="23"/>
      <c r="Z84" s="23"/>
      <c r="AA84" s="23"/>
      <c r="AB84" s="23"/>
      <c r="AC84" s="25"/>
      <c r="AD84" s="26"/>
      <c r="AE84" s="26"/>
      <c r="AF84" s="27"/>
      <c r="AG84" s="26"/>
      <c r="AH84" s="23"/>
      <c r="AI84" s="23"/>
      <c r="AJ84" s="23"/>
      <c r="AK84" s="23"/>
      <c r="AL84" s="23"/>
      <c r="AM84" s="23"/>
      <c r="AN84" s="23"/>
      <c r="AO84" s="23"/>
      <c r="AP84" s="25"/>
      <c r="AQ84" s="28"/>
    </row>
    <row r="85" spans="1:43" s="5" customFormat="1" ht="23.25">
      <c r="A85" s="36">
        <v>310300100001000</v>
      </c>
      <c r="B85" s="38" t="s">
        <v>92</v>
      </c>
      <c r="C85" s="30" t="s">
        <v>35</v>
      </c>
      <c r="D85" s="31" t="s">
        <v>36</v>
      </c>
      <c r="E85" s="57" t="s">
        <v>49</v>
      </c>
      <c r="F85" s="33" t="s">
        <v>38</v>
      </c>
      <c r="G85" s="33" t="str">
        <f>IF(E85="","",IF((OR(E85=[1]data_validation!A$1,E85=[1]data_validation!A$2)),"Indicate Date","N/A"))</f>
        <v>N/A</v>
      </c>
      <c r="H85" s="33" t="s">
        <v>38</v>
      </c>
      <c r="I85" s="33" t="s">
        <v>38</v>
      </c>
      <c r="J85" s="30" t="s">
        <v>39</v>
      </c>
      <c r="K85" s="34">
        <f t="shared" si="1"/>
        <v>96000</v>
      </c>
      <c r="L85" s="34">
        <v>96000</v>
      </c>
      <c r="M85" s="34"/>
      <c r="N85" s="37" t="s">
        <v>40</v>
      </c>
      <c r="O85" s="22"/>
      <c r="P85" s="23"/>
      <c r="Q85" s="23"/>
      <c r="R85" s="23"/>
      <c r="S85" s="23"/>
      <c r="T85" s="23"/>
      <c r="U85" s="23"/>
      <c r="V85" s="23"/>
      <c r="W85" s="23"/>
      <c r="X85" s="23"/>
      <c r="Y85" s="23"/>
      <c r="Z85" s="23"/>
      <c r="AA85" s="23"/>
      <c r="AB85" s="23"/>
      <c r="AC85" s="25"/>
      <c r="AD85" s="26"/>
      <c r="AE85" s="26"/>
      <c r="AF85" s="27"/>
      <c r="AG85" s="26"/>
      <c r="AH85" s="23"/>
      <c r="AI85" s="23"/>
      <c r="AJ85" s="23"/>
      <c r="AK85" s="23"/>
      <c r="AL85" s="23"/>
      <c r="AM85" s="23"/>
      <c r="AN85" s="23"/>
      <c r="AO85" s="23"/>
      <c r="AP85" s="25"/>
      <c r="AQ85" s="28"/>
    </row>
    <row r="86" spans="1:43" s="5" customFormat="1" ht="34.5">
      <c r="A86" s="36">
        <v>310100100001000</v>
      </c>
      <c r="B86" s="38" t="s">
        <v>93</v>
      </c>
      <c r="C86" s="30" t="s">
        <v>35</v>
      </c>
      <c r="D86" s="31" t="s">
        <v>36</v>
      </c>
      <c r="E86" s="57" t="s">
        <v>49</v>
      </c>
      <c r="F86" s="33" t="s">
        <v>38</v>
      </c>
      <c r="G86" s="33" t="str">
        <f>IF(E86="","",IF((OR(E86=[1]data_validation!A$1,E86=[1]data_validation!A$2)),"Indicate Date","N/A"))</f>
        <v>N/A</v>
      </c>
      <c r="H86" s="33" t="s">
        <v>38</v>
      </c>
      <c r="I86" s="33" t="s">
        <v>38</v>
      </c>
      <c r="J86" s="30" t="s">
        <v>39</v>
      </c>
      <c r="K86" s="34">
        <f t="shared" si="1"/>
        <v>80000</v>
      </c>
      <c r="L86" s="34">
        <v>80000</v>
      </c>
      <c r="M86" s="34"/>
      <c r="N86" s="37" t="s">
        <v>40</v>
      </c>
      <c r="O86" s="22"/>
      <c r="P86" s="23"/>
      <c r="Q86" s="23"/>
      <c r="R86" s="23"/>
      <c r="S86" s="23"/>
      <c r="T86" s="23"/>
      <c r="U86" s="23"/>
      <c r="V86" s="23"/>
      <c r="W86" s="23"/>
      <c r="X86" s="23"/>
      <c r="Y86" s="23"/>
      <c r="Z86" s="23"/>
      <c r="AA86" s="23"/>
      <c r="AB86" s="23"/>
      <c r="AC86" s="25"/>
      <c r="AD86" s="26"/>
      <c r="AE86" s="26"/>
      <c r="AF86" s="27"/>
      <c r="AG86" s="26"/>
      <c r="AH86" s="23"/>
      <c r="AI86" s="23"/>
      <c r="AJ86" s="23"/>
      <c r="AK86" s="23"/>
      <c r="AL86" s="23"/>
      <c r="AM86" s="23"/>
      <c r="AN86" s="23"/>
      <c r="AO86" s="23"/>
      <c r="AP86" s="25"/>
      <c r="AQ86" s="28"/>
    </row>
    <row r="87" spans="1:43" s="5" customFormat="1" ht="26.25" customHeight="1">
      <c r="A87" s="36">
        <v>100000100001000</v>
      </c>
      <c r="B87" s="38" t="s">
        <v>94</v>
      </c>
      <c r="C87" s="30" t="s">
        <v>35</v>
      </c>
      <c r="D87" s="31" t="s">
        <v>36</v>
      </c>
      <c r="E87" s="58" t="s">
        <v>135</v>
      </c>
      <c r="F87" s="33" t="str">
        <f>IF(E87="","",IF((OR(E87=[1]data_validation!A$1,E87=[1]data_validation!A$2,E87=[1]data_validation!A$5,E87=[1]data_validation!A$6,E87=[1]data_validation!A$15,E87=[1]data_validation!A$17)),"Indicate Date","N/A"))</f>
        <v>N/A</v>
      </c>
      <c r="G87" s="33" t="str">
        <f>IF(E87="","",IF((OR(E87=[1]data_validation!A$1,E87=[1]data_validation!A$2)),"Indicate Date","N/A"))</f>
        <v>N/A</v>
      </c>
      <c r="H87" s="33" t="s">
        <v>38</v>
      </c>
      <c r="I87" s="33" t="s">
        <v>38</v>
      </c>
      <c r="J87" s="30" t="s">
        <v>39</v>
      </c>
      <c r="K87" s="34">
        <f t="shared" si="1"/>
        <v>58000</v>
      </c>
      <c r="L87" s="34">
        <v>58000</v>
      </c>
      <c r="M87" s="34"/>
      <c r="N87" s="37" t="s">
        <v>95</v>
      </c>
      <c r="O87" s="22"/>
      <c r="P87" s="23"/>
      <c r="Q87" s="23"/>
      <c r="R87" s="23"/>
      <c r="S87" s="23"/>
      <c r="T87" s="23"/>
      <c r="U87" s="23"/>
      <c r="V87" s="23"/>
      <c r="W87" s="23"/>
      <c r="X87" s="23"/>
      <c r="Y87" s="23"/>
      <c r="Z87" s="23"/>
      <c r="AA87" s="23"/>
      <c r="AB87" s="23"/>
      <c r="AC87" s="25"/>
      <c r="AD87" s="26"/>
      <c r="AE87" s="26"/>
      <c r="AF87" s="27"/>
      <c r="AG87" s="26"/>
      <c r="AH87" s="23"/>
      <c r="AI87" s="23"/>
      <c r="AJ87" s="23"/>
      <c r="AK87" s="23"/>
      <c r="AL87" s="23"/>
      <c r="AM87" s="23"/>
      <c r="AN87" s="23"/>
      <c r="AO87" s="23"/>
      <c r="AP87" s="25"/>
      <c r="AQ87" s="28"/>
    </row>
    <row r="88" spans="1:43" s="5" customFormat="1" ht="26.25" customHeight="1">
      <c r="A88" s="36">
        <v>310200100001000</v>
      </c>
      <c r="B88" s="38" t="s">
        <v>94</v>
      </c>
      <c r="C88" s="30" t="s">
        <v>35</v>
      </c>
      <c r="D88" s="31" t="s">
        <v>36</v>
      </c>
      <c r="E88" s="58" t="s">
        <v>135</v>
      </c>
      <c r="F88" s="33" t="str">
        <f>IF(E88="","",IF((OR(E88=[1]data_validation!A$1,E88=[1]data_validation!A$2,E88=[1]data_validation!A$5,E88=[1]data_validation!A$6,E88=[1]data_validation!A$15,E88=[1]data_validation!A$17)),"Indicate Date","N/A"))</f>
        <v>N/A</v>
      </c>
      <c r="G88" s="33" t="str">
        <f>IF(E88="","",IF((OR(E88=[1]data_validation!A$1,E88=[1]data_validation!A$2)),"Indicate Date","N/A"))</f>
        <v>N/A</v>
      </c>
      <c r="H88" s="33" t="s">
        <v>38</v>
      </c>
      <c r="I88" s="33" t="s">
        <v>38</v>
      </c>
      <c r="J88" s="30" t="s">
        <v>39</v>
      </c>
      <c r="K88" s="34">
        <f t="shared" si="1"/>
        <v>55000</v>
      </c>
      <c r="L88" s="34">
        <v>55000</v>
      </c>
      <c r="M88" s="34"/>
      <c r="N88" s="37" t="s">
        <v>95</v>
      </c>
      <c r="O88" s="22"/>
      <c r="P88" s="23"/>
      <c r="Q88" s="23"/>
      <c r="R88" s="23"/>
      <c r="S88" s="23"/>
      <c r="T88" s="23"/>
      <c r="U88" s="23"/>
      <c r="V88" s="23"/>
      <c r="W88" s="23"/>
      <c r="X88" s="23"/>
      <c r="Y88" s="23"/>
      <c r="Z88" s="23"/>
      <c r="AA88" s="23"/>
      <c r="AB88" s="23"/>
      <c r="AC88" s="25"/>
      <c r="AD88" s="26"/>
      <c r="AE88" s="26"/>
      <c r="AF88" s="27"/>
      <c r="AG88" s="26"/>
      <c r="AH88" s="23"/>
      <c r="AI88" s="23"/>
      <c r="AJ88" s="23"/>
      <c r="AK88" s="23"/>
      <c r="AL88" s="23"/>
      <c r="AM88" s="23"/>
      <c r="AN88" s="23"/>
      <c r="AO88" s="23"/>
      <c r="AP88" s="25"/>
      <c r="AQ88" s="28"/>
    </row>
    <row r="89" spans="1:43" s="5" customFormat="1">
      <c r="A89" s="36">
        <v>100000100001000</v>
      </c>
      <c r="B89" s="38" t="s">
        <v>96</v>
      </c>
      <c r="C89" s="30" t="s">
        <v>35</v>
      </c>
      <c r="D89" s="31" t="s">
        <v>36</v>
      </c>
      <c r="E89" s="57" t="s">
        <v>46</v>
      </c>
      <c r="F89" s="33" t="str">
        <f>IF(E89="","",IF((OR(E89=[1]data_validation!A$1,E89=[1]data_validation!A$2,E89=[1]data_validation!A$5,E89=[1]data_validation!A$6,E89=[1]data_validation!A$15,E89=[1]data_validation!A$17)),"Indicate Date","N/A"))</f>
        <v>N/A</v>
      </c>
      <c r="G89" s="33" t="str">
        <f>IF(E89="","",IF((OR(E89=[1]data_validation!A$1,E89=[1]data_validation!A$2)),"Indicate Date","N/A"))</f>
        <v>N/A</v>
      </c>
      <c r="H89" s="33" t="s">
        <v>38</v>
      </c>
      <c r="I89" s="33" t="s">
        <v>38</v>
      </c>
      <c r="J89" s="30" t="s">
        <v>39</v>
      </c>
      <c r="K89" s="34">
        <f t="shared" si="1"/>
        <v>408000</v>
      </c>
      <c r="L89" s="34">
        <v>408000</v>
      </c>
      <c r="M89" s="34"/>
      <c r="N89" s="37" t="s">
        <v>97</v>
      </c>
      <c r="O89" s="22"/>
      <c r="P89" s="23"/>
      <c r="Q89" s="23"/>
      <c r="R89" s="23"/>
      <c r="S89" s="23"/>
      <c r="T89" s="23"/>
      <c r="U89" s="23"/>
      <c r="V89" s="23"/>
      <c r="W89" s="23"/>
      <c r="X89" s="23"/>
      <c r="Y89" s="23"/>
      <c r="Z89" s="23"/>
      <c r="AA89" s="23"/>
      <c r="AB89" s="23"/>
      <c r="AC89" s="25"/>
      <c r="AD89" s="26"/>
      <c r="AE89" s="26"/>
      <c r="AF89" s="27"/>
      <c r="AG89" s="26"/>
      <c r="AH89" s="23"/>
      <c r="AI89" s="23"/>
      <c r="AJ89" s="23"/>
      <c r="AK89" s="23"/>
      <c r="AL89" s="23"/>
      <c r="AM89" s="23"/>
      <c r="AN89" s="23"/>
      <c r="AO89" s="23"/>
      <c r="AP89" s="25"/>
      <c r="AQ89" s="28"/>
    </row>
    <row r="90" spans="1:43" s="5" customFormat="1">
      <c r="A90" s="36">
        <v>310100100001000</v>
      </c>
      <c r="B90" s="38" t="s">
        <v>96</v>
      </c>
      <c r="C90" s="30" t="s">
        <v>35</v>
      </c>
      <c r="D90" s="31" t="s">
        <v>36</v>
      </c>
      <c r="E90" s="57" t="s">
        <v>46</v>
      </c>
      <c r="F90" s="33" t="str">
        <f>IF(E90="","",IF((OR(E90=[1]data_validation!A$1,E90=[1]data_validation!A$2,E90=[1]data_validation!A$5,E90=[1]data_validation!A$6,E90=[1]data_validation!A$15,E90=[1]data_validation!A$17)),"Indicate Date","N/A"))</f>
        <v>N/A</v>
      </c>
      <c r="G90" s="33" t="str">
        <f>IF(E90="","",IF((OR(E90=[1]data_validation!A$1,E90=[1]data_validation!A$2)),"Indicate Date","N/A"))</f>
        <v>N/A</v>
      </c>
      <c r="H90" s="33" t="s">
        <v>38</v>
      </c>
      <c r="I90" s="33" t="s">
        <v>38</v>
      </c>
      <c r="J90" s="30" t="s">
        <v>39</v>
      </c>
      <c r="K90" s="34">
        <f t="shared" si="1"/>
        <v>2000</v>
      </c>
      <c r="L90" s="34">
        <v>2000</v>
      </c>
      <c r="M90" s="34"/>
      <c r="N90" s="37" t="s">
        <v>97</v>
      </c>
      <c r="O90" s="22"/>
      <c r="P90" s="23"/>
      <c r="Q90" s="23"/>
      <c r="R90" s="23"/>
      <c r="S90" s="23"/>
      <c r="T90" s="23"/>
      <c r="U90" s="23"/>
      <c r="V90" s="23"/>
      <c r="W90" s="23"/>
      <c r="X90" s="23"/>
      <c r="Y90" s="23"/>
      <c r="Z90" s="23"/>
      <c r="AA90" s="23"/>
      <c r="AB90" s="23"/>
      <c r="AC90" s="25"/>
      <c r="AD90" s="26"/>
      <c r="AE90" s="26"/>
      <c r="AF90" s="27"/>
      <c r="AG90" s="26"/>
      <c r="AH90" s="23"/>
      <c r="AI90" s="23"/>
      <c r="AJ90" s="23"/>
      <c r="AK90" s="23"/>
      <c r="AL90" s="23"/>
      <c r="AM90" s="23"/>
      <c r="AN90" s="23"/>
      <c r="AO90" s="23"/>
      <c r="AP90" s="25"/>
      <c r="AQ90" s="28"/>
    </row>
    <row r="91" spans="1:43" s="5" customFormat="1">
      <c r="A91" s="36">
        <v>310200100001000</v>
      </c>
      <c r="B91" s="38" t="s">
        <v>96</v>
      </c>
      <c r="C91" s="30" t="s">
        <v>35</v>
      </c>
      <c r="D91" s="31" t="s">
        <v>36</v>
      </c>
      <c r="E91" s="57" t="s">
        <v>46</v>
      </c>
      <c r="F91" s="33" t="str">
        <f>IF(E91="","",IF((OR(E91=[1]data_validation!A$1,E91=[1]data_validation!A$2,E91=[1]data_validation!A$5,E91=[1]data_validation!A$6,E91=[1]data_validation!A$15,E91=[1]data_validation!A$17)),"Indicate Date","N/A"))</f>
        <v>N/A</v>
      </c>
      <c r="G91" s="33" t="str">
        <f>IF(E91="","",IF((OR(E91=[1]data_validation!A$1,E91=[1]data_validation!A$2)),"Indicate Date","N/A"))</f>
        <v>N/A</v>
      </c>
      <c r="H91" s="33" t="s">
        <v>38</v>
      </c>
      <c r="I91" s="33" t="s">
        <v>38</v>
      </c>
      <c r="J91" s="30" t="s">
        <v>39</v>
      </c>
      <c r="K91" s="34">
        <f t="shared" si="1"/>
        <v>10000</v>
      </c>
      <c r="L91" s="34">
        <v>10000</v>
      </c>
      <c r="M91" s="34"/>
      <c r="N91" s="37" t="s">
        <v>97</v>
      </c>
      <c r="O91" s="22"/>
      <c r="P91" s="23"/>
      <c r="Q91" s="23"/>
      <c r="R91" s="23"/>
      <c r="S91" s="23"/>
      <c r="T91" s="23"/>
      <c r="U91" s="23"/>
      <c r="V91" s="23"/>
      <c r="W91" s="23"/>
      <c r="X91" s="23"/>
      <c r="Y91" s="23"/>
      <c r="Z91" s="23"/>
      <c r="AA91" s="23"/>
      <c r="AB91" s="23"/>
      <c r="AC91" s="25"/>
      <c r="AD91" s="26"/>
      <c r="AE91" s="26"/>
      <c r="AF91" s="27"/>
      <c r="AG91" s="26"/>
      <c r="AH91" s="23"/>
      <c r="AI91" s="23"/>
      <c r="AJ91" s="23"/>
      <c r="AK91" s="23"/>
      <c r="AL91" s="23"/>
      <c r="AM91" s="23"/>
      <c r="AN91" s="23"/>
      <c r="AO91" s="23"/>
      <c r="AP91" s="25"/>
      <c r="AQ91" s="28"/>
    </row>
    <row r="92" spans="1:43" s="5" customFormat="1">
      <c r="A92" s="36">
        <v>310300100001000</v>
      </c>
      <c r="B92" s="38" t="s">
        <v>96</v>
      </c>
      <c r="C92" s="30" t="s">
        <v>35</v>
      </c>
      <c r="D92" s="31" t="s">
        <v>36</v>
      </c>
      <c r="E92" s="57" t="s">
        <v>46</v>
      </c>
      <c r="F92" s="33" t="str">
        <f>IF(E92="","",IF((OR(E92=[1]data_validation!A$1,E92=[1]data_validation!A$2,E92=[1]data_validation!A$5,E92=[1]data_validation!A$6,E92=[1]data_validation!A$15,E92=[1]data_validation!A$17)),"Indicate Date","N/A"))</f>
        <v>N/A</v>
      </c>
      <c r="G92" s="33" t="str">
        <f>IF(E92="","",IF((OR(E92=[1]data_validation!A$1,E92=[1]data_validation!A$2)),"Indicate Date","N/A"))</f>
        <v>N/A</v>
      </c>
      <c r="H92" s="33" t="s">
        <v>38</v>
      </c>
      <c r="I92" s="33" t="s">
        <v>38</v>
      </c>
      <c r="J92" s="30" t="s">
        <v>39</v>
      </c>
      <c r="K92" s="34">
        <f t="shared" si="1"/>
        <v>8000</v>
      </c>
      <c r="L92" s="34">
        <v>8000</v>
      </c>
      <c r="M92" s="34"/>
      <c r="N92" s="37" t="s">
        <v>97</v>
      </c>
      <c r="O92" s="22"/>
      <c r="P92" s="23"/>
      <c r="Q92" s="23"/>
      <c r="R92" s="23"/>
      <c r="S92" s="23"/>
      <c r="T92" s="23"/>
      <c r="U92" s="23"/>
      <c r="V92" s="23"/>
      <c r="W92" s="23"/>
      <c r="X92" s="23"/>
      <c r="Y92" s="23"/>
      <c r="Z92" s="23"/>
      <c r="AA92" s="23"/>
      <c r="AB92" s="23"/>
      <c r="AC92" s="25"/>
      <c r="AD92" s="26"/>
      <c r="AE92" s="26"/>
      <c r="AF92" s="27"/>
      <c r="AG92" s="26"/>
      <c r="AH92" s="23"/>
      <c r="AI92" s="23"/>
      <c r="AJ92" s="23"/>
      <c r="AK92" s="23"/>
      <c r="AL92" s="23"/>
      <c r="AM92" s="23"/>
      <c r="AN92" s="23"/>
      <c r="AO92" s="23"/>
      <c r="AP92" s="25"/>
      <c r="AQ92" s="28"/>
    </row>
    <row r="93" spans="1:43" s="5" customFormat="1">
      <c r="A93" s="36">
        <v>100000100001000</v>
      </c>
      <c r="B93" s="38" t="s">
        <v>98</v>
      </c>
      <c r="C93" s="30" t="s">
        <v>35</v>
      </c>
      <c r="D93" s="31" t="s">
        <v>36</v>
      </c>
      <c r="E93" s="57" t="s">
        <v>46</v>
      </c>
      <c r="F93" s="33" t="str">
        <f>IF(E93="","",IF((OR(E93=[1]data_validation!A$1,E93=[1]data_validation!A$2,E93=[1]data_validation!A$5,E93=[1]data_validation!A$6,E93=[1]data_validation!A$15,E93=[1]data_validation!A$17)),"Indicate Date","N/A"))</f>
        <v>N/A</v>
      </c>
      <c r="G93" s="33" t="str">
        <f>IF(E93="","",IF((OR(E93=[1]data_validation!A$1,E93=[1]data_validation!A$2)),"Indicate Date","N/A"))</f>
        <v>N/A</v>
      </c>
      <c r="H93" s="33" t="s">
        <v>38</v>
      </c>
      <c r="I93" s="33" t="s">
        <v>38</v>
      </c>
      <c r="J93" s="30" t="s">
        <v>39</v>
      </c>
      <c r="K93" s="34">
        <f t="shared" si="1"/>
        <v>1932000</v>
      </c>
      <c r="L93" s="34">
        <v>1932000</v>
      </c>
      <c r="M93" s="34"/>
      <c r="N93" s="37" t="s">
        <v>99</v>
      </c>
      <c r="O93" s="22"/>
      <c r="P93" s="23"/>
      <c r="Q93" s="23"/>
      <c r="R93" s="23"/>
      <c r="S93" s="23"/>
      <c r="T93" s="23"/>
      <c r="U93" s="23"/>
      <c r="V93" s="23"/>
      <c r="W93" s="23"/>
      <c r="X93" s="23"/>
      <c r="Y93" s="23"/>
      <c r="Z93" s="23"/>
      <c r="AA93" s="23"/>
      <c r="AB93" s="23"/>
      <c r="AC93" s="25"/>
      <c r="AD93" s="26"/>
      <c r="AE93" s="26"/>
      <c r="AF93" s="27"/>
      <c r="AG93" s="26"/>
      <c r="AH93" s="23"/>
      <c r="AI93" s="23"/>
      <c r="AJ93" s="23"/>
      <c r="AK93" s="23"/>
      <c r="AL93" s="23"/>
      <c r="AM93" s="23"/>
      <c r="AN93" s="23"/>
      <c r="AO93" s="23"/>
      <c r="AP93" s="25"/>
      <c r="AQ93" s="28"/>
    </row>
    <row r="94" spans="1:43" s="5" customFormat="1">
      <c r="A94" s="36">
        <v>310100100001000</v>
      </c>
      <c r="B94" s="38" t="s">
        <v>98</v>
      </c>
      <c r="C94" s="30" t="s">
        <v>35</v>
      </c>
      <c r="D94" s="31" t="s">
        <v>36</v>
      </c>
      <c r="E94" s="57" t="s">
        <v>46</v>
      </c>
      <c r="F94" s="33" t="str">
        <f>IF(E94="","",IF((OR(E94=[1]data_validation!A$1,E94=[1]data_validation!A$2,E94=[1]data_validation!A$5,E94=[1]data_validation!A$6,E94=[1]data_validation!A$15,E94=[1]data_validation!A$17)),"Indicate Date","N/A"))</f>
        <v>N/A</v>
      </c>
      <c r="G94" s="33" t="str">
        <f>IF(E94="","",IF((OR(E94=[1]data_validation!A$1,E94=[1]data_validation!A$2)),"Indicate Date","N/A"))</f>
        <v>N/A</v>
      </c>
      <c r="H94" s="33" t="s">
        <v>38</v>
      </c>
      <c r="I94" s="33" t="s">
        <v>38</v>
      </c>
      <c r="J94" s="30" t="s">
        <v>39</v>
      </c>
      <c r="K94" s="34">
        <f t="shared" si="1"/>
        <v>9000</v>
      </c>
      <c r="L94" s="34">
        <v>9000</v>
      </c>
      <c r="M94" s="34"/>
      <c r="N94" s="37" t="s">
        <v>99</v>
      </c>
      <c r="O94" s="22"/>
      <c r="P94" s="23"/>
      <c r="Q94" s="23"/>
      <c r="R94" s="23"/>
      <c r="S94" s="23"/>
      <c r="T94" s="23"/>
      <c r="U94" s="23"/>
      <c r="V94" s="23"/>
      <c r="W94" s="23"/>
      <c r="X94" s="23"/>
      <c r="Y94" s="23"/>
      <c r="Z94" s="23"/>
      <c r="AA94" s="23"/>
      <c r="AB94" s="23"/>
      <c r="AC94" s="25"/>
      <c r="AD94" s="26"/>
      <c r="AE94" s="26"/>
      <c r="AF94" s="27"/>
      <c r="AG94" s="26"/>
      <c r="AH94" s="23"/>
      <c r="AI94" s="23"/>
      <c r="AJ94" s="23"/>
      <c r="AK94" s="23"/>
      <c r="AL94" s="23"/>
      <c r="AM94" s="23"/>
      <c r="AN94" s="23"/>
      <c r="AO94" s="23"/>
      <c r="AP94" s="25"/>
      <c r="AQ94" s="28"/>
    </row>
    <row r="95" spans="1:43" s="5" customFormat="1">
      <c r="A95" s="36">
        <v>310200100001000</v>
      </c>
      <c r="B95" s="38" t="s">
        <v>98</v>
      </c>
      <c r="C95" s="30" t="s">
        <v>35</v>
      </c>
      <c r="D95" s="31" t="s">
        <v>36</v>
      </c>
      <c r="E95" s="57" t="s">
        <v>46</v>
      </c>
      <c r="F95" s="33" t="str">
        <f>IF(E95="","",IF((OR(E95=[1]data_validation!A$1,E95=[1]data_validation!A$2,E95=[1]data_validation!A$5,E95=[1]data_validation!A$6,E95=[1]data_validation!A$15,E95=[1]data_validation!A$17)),"Indicate Date","N/A"))</f>
        <v>N/A</v>
      </c>
      <c r="G95" s="33" t="str">
        <f>IF(E95="","",IF((OR(E95=[1]data_validation!A$1,E95=[1]data_validation!A$2)),"Indicate Date","N/A"))</f>
        <v>N/A</v>
      </c>
      <c r="H95" s="33" t="s">
        <v>38</v>
      </c>
      <c r="I95" s="33" t="s">
        <v>38</v>
      </c>
      <c r="J95" s="30" t="s">
        <v>39</v>
      </c>
      <c r="K95" s="34">
        <f t="shared" si="1"/>
        <v>500000</v>
      </c>
      <c r="L95" s="34">
        <v>500000</v>
      </c>
      <c r="M95" s="34"/>
      <c r="N95" s="37" t="s">
        <v>99</v>
      </c>
      <c r="O95" s="22"/>
      <c r="P95" s="23"/>
      <c r="Q95" s="23"/>
      <c r="R95" s="23"/>
      <c r="S95" s="23"/>
      <c r="T95" s="23"/>
      <c r="U95" s="23"/>
      <c r="V95" s="23"/>
      <c r="W95" s="23"/>
      <c r="X95" s="23"/>
      <c r="Y95" s="23"/>
      <c r="Z95" s="23"/>
      <c r="AA95" s="23"/>
      <c r="AB95" s="23"/>
      <c r="AC95" s="25"/>
      <c r="AD95" s="26"/>
      <c r="AE95" s="26"/>
      <c r="AF95" s="27"/>
      <c r="AG95" s="26"/>
      <c r="AH95" s="23"/>
      <c r="AI95" s="23"/>
      <c r="AJ95" s="23"/>
      <c r="AK95" s="23"/>
      <c r="AL95" s="23"/>
      <c r="AM95" s="23"/>
      <c r="AN95" s="23"/>
      <c r="AO95" s="23"/>
      <c r="AP95" s="25"/>
      <c r="AQ95" s="28"/>
    </row>
    <row r="96" spans="1:43" s="5" customFormat="1" ht="23.25">
      <c r="A96" s="36">
        <v>100000100001000</v>
      </c>
      <c r="B96" s="38" t="s">
        <v>100</v>
      </c>
      <c r="C96" s="30" t="s">
        <v>35</v>
      </c>
      <c r="D96" s="31" t="s">
        <v>36</v>
      </c>
      <c r="E96" s="58" t="s">
        <v>136</v>
      </c>
      <c r="F96" s="33" t="s">
        <v>38</v>
      </c>
      <c r="G96" s="33" t="str">
        <f>IF(E96="","",IF((OR(E96=[1]data_validation!A$1,E96=[1]data_validation!A$2)),"Indicate Date","N/A"))</f>
        <v>N/A</v>
      </c>
      <c r="H96" s="33" t="s">
        <v>38</v>
      </c>
      <c r="I96" s="33" t="s">
        <v>38</v>
      </c>
      <c r="J96" s="30" t="s">
        <v>39</v>
      </c>
      <c r="K96" s="34">
        <f t="shared" si="1"/>
        <v>11000</v>
      </c>
      <c r="L96" s="34">
        <v>11000</v>
      </c>
      <c r="M96" s="34"/>
      <c r="N96" s="37" t="s">
        <v>101</v>
      </c>
      <c r="O96" s="22"/>
      <c r="P96" s="23"/>
      <c r="Q96" s="23"/>
      <c r="R96" s="23"/>
      <c r="S96" s="23"/>
      <c r="T96" s="23"/>
      <c r="U96" s="23"/>
      <c r="V96" s="23"/>
      <c r="W96" s="23"/>
      <c r="X96" s="23"/>
      <c r="Y96" s="23"/>
      <c r="Z96" s="23"/>
      <c r="AA96" s="23"/>
      <c r="AB96" s="23"/>
      <c r="AC96" s="25"/>
      <c r="AD96" s="26"/>
      <c r="AE96" s="26"/>
      <c r="AF96" s="27"/>
      <c r="AG96" s="26"/>
      <c r="AH96" s="23"/>
      <c r="AI96" s="23"/>
      <c r="AJ96" s="23"/>
      <c r="AK96" s="23"/>
      <c r="AL96" s="23"/>
      <c r="AM96" s="23"/>
      <c r="AN96" s="23"/>
      <c r="AO96" s="23"/>
      <c r="AP96" s="25"/>
      <c r="AQ96" s="28"/>
    </row>
    <row r="97" spans="1:43" s="5" customFormat="1" ht="23.25">
      <c r="A97" s="36">
        <v>310200100001000</v>
      </c>
      <c r="B97" s="38" t="s">
        <v>100</v>
      </c>
      <c r="C97" s="30" t="s">
        <v>35</v>
      </c>
      <c r="D97" s="31" t="s">
        <v>36</v>
      </c>
      <c r="E97" s="58" t="s">
        <v>136</v>
      </c>
      <c r="F97" s="33" t="s">
        <v>38</v>
      </c>
      <c r="G97" s="33" t="str">
        <f>IF(E97="","",IF((OR(E97=[1]data_validation!A$1,E97=[1]data_validation!A$2)),"Indicate Date","N/A"))</f>
        <v>N/A</v>
      </c>
      <c r="H97" s="33" t="s">
        <v>38</v>
      </c>
      <c r="I97" s="33" t="s">
        <v>38</v>
      </c>
      <c r="J97" s="30" t="s">
        <v>39</v>
      </c>
      <c r="K97" s="34">
        <f t="shared" si="1"/>
        <v>403000</v>
      </c>
      <c r="L97" s="34">
        <v>403000</v>
      </c>
      <c r="M97" s="34"/>
      <c r="N97" s="37" t="s">
        <v>101</v>
      </c>
      <c r="O97" s="22"/>
      <c r="P97" s="23"/>
      <c r="Q97" s="23"/>
      <c r="R97" s="23"/>
      <c r="S97" s="23"/>
      <c r="T97" s="23"/>
      <c r="U97" s="23"/>
      <c r="V97" s="23"/>
      <c r="W97" s="23"/>
      <c r="X97" s="23"/>
      <c r="Y97" s="23"/>
      <c r="Z97" s="23"/>
      <c r="AA97" s="23"/>
      <c r="AB97" s="23"/>
      <c r="AC97" s="25"/>
      <c r="AD97" s="26"/>
      <c r="AE97" s="26"/>
      <c r="AF97" s="27"/>
      <c r="AG97" s="26"/>
      <c r="AH97" s="23"/>
      <c r="AI97" s="23"/>
      <c r="AJ97" s="23"/>
      <c r="AK97" s="23"/>
      <c r="AL97" s="23"/>
      <c r="AM97" s="23"/>
      <c r="AN97" s="23"/>
      <c r="AO97" s="23"/>
      <c r="AP97" s="25"/>
      <c r="AQ97" s="28"/>
    </row>
    <row r="98" spans="1:43" s="5" customFormat="1" ht="23.25">
      <c r="A98" s="36">
        <v>310300100001000</v>
      </c>
      <c r="B98" s="38" t="s">
        <v>100</v>
      </c>
      <c r="C98" s="30" t="s">
        <v>35</v>
      </c>
      <c r="D98" s="31" t="s">
        <v>36</v>
      </c>
      <c r="E98" s="58" t="s">
        <v>136</v>
      </c>
      <c r="F98" s="33" t="s">
        <v>38</v>
      </c>
      <c r="G98" s="33" t="str">
        <f>IF(E98="","",IF((OR(E98=[1]data_validation!A$1,E98=[1]data_validation!A$2)),"Indicate Date","N/A"))</f>
        <v>N/A</v>
      </c>
      <c r="H98" s="33" t="s">
        <v>38</v>
      </c>
      <c r="I98" s="33" t="s">
        <v>38</v>
      </c>
      <c r="J98" s="30" t="s">
        <v>39</v>
      </c>
      <c r="K98" s="34">
        <f t="shared" si="1"/>
        <v>20000</v>
      </c>
      <c r="L98" s="34">
        <v>20000</v>
      </c>
      <c r="M98" s="34"/>
      <c r="N98" s="37" t="s">
        <v>101</v>
      </c>
      <c r="O98" s="22"/>
      <c r="P98" s="23"/>
      <c r="Q98" s="23"/>
      <c r="R98" s="23"/>
      <c r="S98" s="23"/>
      <c r="T98" s="23"/>
      <c r="U98" s="23"/>
      <c r="V98" s="23"/>
      <c r="W98" s="23"/>
      <c r="X98" s="23"/>
      <c r="Y98" s="23"/>
      <c r="Z98" s="23"/>
      <c r="AA98" s="23"/>
      <c r="AB98" s="23"/>
      <c r="AC98" s="25"/>
      <c r="AD98" s="26"/>
      <c r="AE98" s="26"/>
      <c r="AF98" s="27"/>
      <c r="AG98" s="26"/>
      <c r="AH98" s="23"/>
      <c r="AI98" s="23"/>
      <c r="AJ98" s="23"/>
      <c r="AK98" s="23"/>
      <c r="AL98" s="23"/>
      <c r="AM98" s="23"/>
      <c r="AN98" s="23"/>
      <c r="AO98" s="23"/>
      <c r="AP98" s="25"/>
      <c r="AQ98" s="28"/>
    </row>
    <row r="99" spans="1:43" s="5" customFormat="1" ht="23.25">
      <c r="A99" s="36">
        <v>100000100001000</v>
      </c>
      <c r="B99" s="38" t="s">
        <v>102</v>
      </c>
      <c r="C99" s="30" t="s">
        <v>35</v>
      </c>
      <c r="D99" s="31" t="s">
        <v>36</v>
      </c>
      <c r="E99" s="57" t="s">
        <v>44</v>
      </c>
      <c r="F99" s="33" t="s">
        <v>38</v>
      </c>
      <c r="G99" s="33" t="str">
        <f>IF(E99="","",IF((OR(E99=[1]data_validation!A$1,E99=[1]data_validation!A$2)),"Indicate Date","N/A"))</f>
        <v>N/A</v>
      </c>
      <c r="H99" s="33" t="s">
        <v>38</v>
      </c>
      <c r="I99" s="33" t="s">
        <v>38</v>
      </c>
      <c r="J99" s="30" t="s">
        <v>39</v>
      </c>
      <c r="K99" s="34">
        <f t="shared" si="1"/>
        <v>16000</v>
      </c>
      <c r="L99" s="34">
        <v>16000</v>
      </c>
      <c r="M99" s="34"/>
      <c r="N99" s="37" t="s">
        <v>103</v>
      </c>
      <c r="O99" s="22"/>
      <c r="P99" s="23"/>
      <c r="Q99" s="23"/>
      <c r="R99" s="23"/>
      <c r="S99" s="23"/>
      <c r="T99" s="23"/>
      <c r="U99" s="23"/>
      <c r="V99" s="23"/>
      <c r="W99" s="23"/>
      <c r="X99" s="23"/>
      <c r="Y99" s="23"/>
      <c r="Z99" s="23"/>
      <c r="AA99" s="23"/>
      <c r="AB99" s="23"/>
      <c r="AC99" s="25"/>
      <c r="AD99" s="26"/>
      <c r="AE99" s="26"/>
      <c r="AF99" s="27"/>
      <c r="AG99" s="26"/>
      <c r="AH99" s="23"/>
      <c r="AI99" s="23"/>
      <c r="AJ99" s="23"/>
      <c r="AK99" s="23"/>
      <c r="AL99" s="23"/>
      <c r="AM99" s="23"/>
      <c r="AN99" s="23"/>
      <c r="AO99" s="23"/>
      <c r="AP99" s="25"/>
      <c r="AQ99" s="28"/>
    </row>
    <row r="100" spans="1:43" s="5" customFormat="1" ht="23.25">
      <c r="A100" s="36">
        <v>310100100001000</v>
      </c>
      <c r="B100" s="38" t="s">
        <v>102</v>
      </c>
      <c r="C100" s="30" t="s">
        <v>35</v>
      </c>
      <c r="D100" s="31" t="s">
        <v>36</v>
      </c>
      <c r="E100" s="57" t="s">
        <v>44</v>
      </c>
      <c r="F100" s="33" t="s">
        <v>38</v>
      </c>
      <c r="G100" s="33" t="str">
        <f>IF(E100="","",IF((OR(E100=[1]data_validation!A$1,E100=[1]data_validation!A$2)),"Indicate Date","N/A"))</f>
        <v>N/A</v>
      </c>
      <c r="H100" s="33" t="s">
        <v>38</v>
      </c>
      <c r="I100" s="33" t="s">
        <v>38</v>
      </c>
      <c r="J100" s="30" t="s">
        <v>39</v>
      </c>
      <c r="K100" s="34">
        <f t="shared" si="1"/>
        <v>1000</v>
      </c>
      <c r="L100" s="34">
        <v>1000</v>
      </c>
      <c r="M100" s="34"/>
      <c r="N100" s="37" t="s">
        <v>103</v>
      </c>
      <c r="O100" s="22"/>
      <c r="P100" s="23"/>
      <c r="Q100" s="23"/>
      <c r="R100" s="23"/>
      <c r="S100" s="23"/>
      <c r="T100" s="23"/>
      <c r="U100" s="23"/>
      <c r="V100" s="23"/>
      <c r="W100" s="23"/>
      <c r="X100" s="23"/>
      <c r="Y100" s="23"/>
      <c r="Z100" s="23"/>
      <c r="AA100" s="23"/>
      <c r="AB100" s="23"/>
      <c r="AC100" s="25"/>
      <c r="AD100" s="26"/>
      <c r="AE100" s="26"/>
      <c r="AF100" s="27"/>
      <c r="AG100" s="26"/>
      <c r="AH100" s="23"/>
      <c r="AI100" s="23"/>
      <c r="AJ100" s="23"/>
      <c r="AK100" s="23"/>
      <c r="AL100" s="23"/>
      <c r="AM100" s="23"/>
      <c r="AN100" s="23"/>
      <c r="AO100" s="23"/>
      <c r="AP100" s="25"/>
      <c r="AQ100" s="28"/>
    </row>
    <row r="101" spans="1:43" s="5" customFormat="1" ht="23.25">
      <c r="A101" s="36">
        <v>310200100001000</v>
      </c>
      <c r="B101" s="38" t="s">
        <v>102</v>
      </c>
      <c r="C101" s="30" t="s">
        <v>35</v>
      </c>
      <c r="D101" s="31" t="s">
        <v>36</v>
      </c>
      <c r="E101" s="57" t="s">
        <v>44</v>
      </c>
      <c r="F101" s="33" t="s">
        <v>38</v>
      </c>
      <c r="G101" s="33" t="str">
        <f>IF(E101="","",IF((OR(E101=[1]data_validation!A$1,E101=[1]data_validation!A$2)),"Indicate Date","N/A"))</f>
        <v>N/A</v>
      </c>
      <c r="H101" s="33" t="s">
        <v>38</v>
      </c>
      <c r="I101" s="33" t="s">
        <v>38</v>
      </c>
      <c r="J101" s="30" t="s">
        <v>39</v>
      </c>
      <c r="K101" s="34">
        <f t="shared" si="1"/>
        <v>25000</v>
      </c>
      <c r="L101" s="34">
        <v>25000</v>
      </c>
      <c r="M101" s="34"/>
      <c r="N101" s="37" t="s">
        <v>103</v>
      </c>
      <c r="O101" s="22"/>
      <c r="P101" s="23"/>
      <c r="Q101" s="23"/>
      <c r="R101" s="23"/>
      <c r="S101" s="23"/>
      <c r="T101" s="23"/>
      <c r="U101" s="23"/>
      <c r="V101" s="23"/>
      <c r="W101" s="23"/>
      <c r="X101" s="23"/>
      <c r="Y101" s="23"/>
      <c r="Z101" s="23"/>
      <c r="AA101" s="23"/>
      <c r="AB101" s="23"/>
      <c r="AC101" s="25"/>
      <c r="AD101" s="26"/>
      <c r="AE101" s="26"/>
      <c r="AF101" s="27"/>
      <c r="AG101" s="26"/>
      <c r="AH101" s="23"/>
      <c r="AI101" s="23"/>
      <c r="AJ101" s="23"/>
      <c r="AK101" s="23"/>
      <c r="AL101" s="23"/>
      <c r="AM101" s="23"/>
      <c r="AN101" s="23"/>
      <c r="AO101" s="23"/>
      <c r="AP101" s="25"/>
      <c r="AQ101" s="28"/>
    </row>
    <row r="102" spans="1:43" s="5" customFormat="1" ht="23.25">
      <c r="A102" s="36">
        <v>310300100001000</v>
      </c>
      <c r="B102" s="38" t="s">
        <v>102</v>
      </c>
      <c r="C102" s="30" t="s">
        <v>35</v>
      </c>
      <c r="D102" s="31" t="s">
        <v>36</v>
      </c>
      <c r="E102" s="57" t="s">
        <v>44</v>
      </c>
      <c r="F102" s="33" t="s">
        <v>38</v>
      </c>
      <c r="G102" s="33" t="str">
        <f>IF(E102="","",IF((OR(E102=[1]data_validation!A$1,E102=[1]data_validation!A$2)),"Indicate Date","N/A"))</f>
        <v>N/A</v>
      </c>
      <c r="H102" s="33" t="s">
        <v>38</v>
      </c>
      <c r="I102" s="33" t="s">
        <v>38</v>
      </c>
      <c r="J102" s="30" t="s">
        <v>39</v>
      </c>
      <c r="K102" s="34">
        <f t="shared" si="1"/>
        <v>134000</v>
      </c>
      <c r="L102" s="34">
        <v>134000</v>
      </c>
      <c r="M102" s="34"/>
      <c r="N102" s="37" t="s">
        <v>103</v>
      </c>
      <c r="O102" s="22"/>
      <c r="P102" s="23"/>
      <c r="Q102" s="23"/>
      <c r="R102" s="23"/>
      <c r="S102" s="23"/>
      <c r="T102" s="23"/>
      <c r="U102" s="23"/>
      <c r="V102" s="23"/>
      <c r="W102" s="23"/>
      <c r="X102" s="23"/>
      <c r="Y102" s="23"/>
      <c r="Z102" s="23"/>
      <c r="AA102" s="23"/>
      <c r="AB102" s="23"/>
      <c r="AC102" s="25"/>
      <c r="AD102" s="26"/>
      <c r="AE102" s="26"/>
      <c r="AF102" s="27"/>
      <c r="AG102" s="26"/>
      <c r="AH102" s="23"/>
      <c r="AI102" s="23"/>
      <c r="AJ102" s="23"/>
      <c r="AK102" s="23"/>
      <c r="AL102" s="23"/>
      <c r="AM102" s="23"/>
      <c r="AN102" s="23"/>
      <c r="AO102" s="23"/>
      <c r="AP102" s="25"/>
      <c r="AQ102" s="28"/>
    </row>
    <row r="103" spans="1:43" s="5" customFormat="1" ht="22.5">
      <c r="A103" s="36">
        <v>100000100001000</v>
      </c>
      <c r="B103" s="30" t="s">
        <v>104</v>
      </c>
      <c r="C103" s="30" t="s">
        <v>35</v>
      </c>
      <c r="D103" s="31" t="s">
        <v>36</v>
      </c>
      <c r="E103" s="58" t="s">
        <v>132</v>
      </c>
      <c r="F103" s="33" t="s">
        <v>38</v>
      </c>
      <c r="G103" s="33" t="str">
        <f>IF(E103="","",IF((OR(E103=[1]data_validation!A$1,E103=[1]data_validation!A$2)),"Indicate Date","N/A"))</f>
        <v>N/A</v>
      </c>
      <c r="H103" s="33" t="s">
        <v>38</v>
      </c>
      <c r="I103" s="33" t="s">
        <v>38</v>
      </c>
      <c r="J103" s="30" t="s">
        <v>39</v>
      </c>
      <c r="K103" s="34">
        <f t="shared" si="1"/>
        <v>30000</v>
      </c>
      <c r="L103" s="34">
        <v>30000</v>
      </c>
      <c r="M103" s="34"/>
      <c r="N103" s="37" t="s">
        <v>105</v>
      </c>
      <c r="O103" s="22"/>
      <c r="P103" s="23"/>
      <c r="Q103" s="23"/>
      <c r="R103" s="23"/>
      <c r="S103" s="23"/>
      <c r="T103" s="23"/>
      <c r="U103" s="23"/>
      <c r="V103" s="23"/>
      <c r="W103" s="23"/>
      <c r="X103" s="23"/>
      <c r="Y103" s="23"/>
      <c r="Z103" s="23"/>
      <c r="AA103" s="23"/>
      <c r="AB103" s="23"/>
      <c r="AC103" s="25"/>
      <c r="AD103" s="26"/>
      <c r="AE103" s="26"/>
      <c r="AF103" s="27"/>
      <c r="AG103" s="26"/>
      <c r="AH103" s="23"/>
      <c r="AI103" s="23"/>
      <c r="AJ103" s="23"/>
      <c r="AK103" s="23"/>
      <c r="AL103" s="23"/>
      <c r="AM103" s="23"/>
      <c r="AN103" s="23"/>
      <c r="AO103" s="23"/>
      <c r="AP103" s="25"/>
      <c r="AQ103" s="28"/>
    </row>
    <row r="104" spans="1:43" s="5" customFormat="1" ht="22.5">
      <c r="A104" s="36">
        <v>310100100001000</v>
      </c>
      <c r="B104" s="30" t="s">
        <v>104</v>
      </c>
      <c r="C104" s="30" t="s">
        <v>35</v>
      </c>
      <c r="D104" s="31" t="s">
        <v>36</v>
      </c>
      <c r="E104" s="58" t="s">
        <v>132</v>
      </c>
      <c r="F104" s="33" t="s">
        <v>38</v>
      </c>
      <c r="G104" s="33" t="str">
        <f>IF(E104="","",IF((OR(E104=[1]data_validation!A$1,E104=[1]data_validation!A$2)),"Indicate Date","N/A"))</f>
        <v>N/A</v>
      </c>
      <c r="H104" s="33" t="s">
        <v>38</v>
      </c>
      <c r="I104" s="33" t="s">
        <v>38</v>
      </c>
      <c r="J104" s="30" t="s">
        <v>39</v>
      </c>
      <c r="K104" s="34">
        <f t="shared" si="1"/>
        <v>574000</v>
      </c>
      <c r="L104" s="34">
        <f>74000+500000</f>
        <v>574000</v>
      </c>
      <c r="M104" s="34"/>
      <c r="N104" s="37" t="s">
        <v>105</v>
      </c>
      <c r="O104" s="22"/>
      <c r="P104" s="23"/>
      <c r="Q104" s="23"/>
      <c r="R104" s="23"/>
      <c r="S104" s="23"/>
      <c r="T104" s="23"/>
      <c r="U104" s="23"/>
      <c r="V104" s="23"/>
      <c r="W104" s="23"/>
      <c r="X104" s="23"/>
      <c r="Y104" s="23"/>
      <c r="Z104" s="23"/>
      <c r="AA104" s="23"/>
      <c r="AB104" s="23"/>
      <c r="AC104" s="25"/>
      <c r="AD104" s="26"/>
      <c r="AE104" s="26"/>
      <c r="AF104" s="27"/>
      <c r="AG104" s="26"/>
      <c r="AH104" s="23"/>
      <c r="AI104" s="23"/>
      <c r="AJ104" s="23"/>
      <c r="AK104" s="23"/>
      <c r="AL104" s="23"/>
      <c r="AM104" s="23"/>
      <c r="AN104" s="23"/>
      <c r="AO104" s="23"/>
      <c r="AP104" s="25"/>
      <c r="AQ104" s="28"/>
    </row>
    <row r="105" spans="1:43" s="5" customFormat="1" ht="22.5">
      <c r="A105" s="36">
        <v>310200100001000</v>
      </c>
      <c r="B105" s="30" t="s">
        <v>104</v>
      </c>
      <c r="C105" s="30" t="s">
        <v>35</v>
      </c>
      <c r="D105" s="31" t="s">
        <v>36</v>
      </c>
      <c r="E105" s="58" t="s">
        <v>132</v>
      </c>
      <c r="F105" s="33" t="s">
        <v>38</v>
      </c>
      <c r="G105" s="33" t="str">
        <f>IF(E105="","",IF((OR(E105=[1]data_validation!A$1,E105=[1]data_validation!A$2)),"Indicate Date","N/A"))</f>
        <v>N/A</v>
      </c>
      <c r="H105" s="33" t="s">
        <v>38</v>
      </c>
      <c r="I105" s="33" t="s">
        <v>38</v>
      </c>
      <c r="J105" s="30" t="s">
        <v>39</v>
      </c>
      <c r="K105" s="34">
        <f t="shared" si="1"/>
        <v>130000</v>
      </c>
      <c r="L105" s="34">
        <v>130000</v>
      </c>
      <c r="M105" s="34"/>
      <c r="N105" s="37" t="s">
        <v>105</v>
      </c>
      <c r="O105" s="22"/>
      <c r="P105" s="23"/>
      <c r="Q105" s="23"/>
      <c r="R105" s="23"/>
      <c r="S105" s="23"/>
      <c r="T105" s="23"/>
      <c r="U105" s="23"/>
      <c r="V105" s="23"/>
      <c r="W105" s="23"/>
      <c r="X105" s="23"/>
      <c r="Y105" s="23"/>
      <c r="Z105" s="23"/>
      <c r="AA105" s="23"/>
      <c r="AB105" s="23"/>
      <c r="AC105" s="25"/>
      <c r="AD105" s="26"/>
      <c r="AE105" s="26"/>
      <c r="AF105" s="27"/>
      <c r="AG105" s="26"/>
      <c r="AH105" s="23"/>
      <c r="AI105" s="23"/>
      <c r="AJ105" s="23"/>
      <c r="AK105" s="23"/>
      <c r="AL105" s="23"/>
      <c r="AM105" s="23"/>
      <c r="AN105" s="23"/>
      <c r="AO105" s="23"/>
      <c r="AP105" s="25"/>
      <c r="AQ105" s="28"/>
    </row>
    <row r="106" spans="1:43" s="5" customFormat="1" ht="22.5">
      <c r="A106" s="36">
        <v>310300100001000</v>
      </c>
      <c r="B106" s="30" t="s">
        <v>104</v>
      </c>
      <c r="C106" s="30" t="s">
        <v>35</v>
      </c>
      <c r="D106" s="31" t="s">
        <v>36</v>
      </c>
      <c r="E106" s="58" t="s">
        <v>132</v>
      </c>
      <c r="F106" s="33" t="s">
        <v>38</v>
      </c>
      <c r="G106" s="33" t="str">
        <f>IF(E106="","",IF((OR(E106=[1]data_validation!A$1,E106=[1]data_validation!A$2)),"Indicate Date","N/A"))</f>
        <v>N/A</v>
      </c>
      <c r="H106" s="33" t="s">
        <v>38</v>
      </c>
      <c r="I106" s="33" t="s">
        <v>38</v>
      </c>
      <c r="J106" s="30" t="s">
        <v>39</v>
      </c>
      <c r="K106" s="34">
        <f t="shared" si="1"/>
        <v>24000</v>
      </c>
      <c r="L106" s="34">
        <v>24000</v>
      </c>
      <c r="M106" s="34"/>
      <c r="N106" s="37" t="s">
        <v>137</v>
      </c>
      <c r="O106" s="22"/>
      <c r="P106" s="23"/>
      <c r="Q106" s="23"/>
      <c r="R106" s="23"/>
      <c r="S106" s="23"/>
      <c r="T106" s="23"/>
      <c r="U106" s="23"/>
      <c r="V106" s="23"/>
      <c r="W106" s="23"/>
      <c r="X106" s="23"/>
      <c r="Y106" s="23"/>
      <c r="Z106" s="23"/>
      <c r="AA106" s="23"/>
      <c r="AB106" s="23"/>
      <c r="AC106" s="25"/>
      <c r="AD106" s="26"/>
      <c r="AE106" s="26"/>
      <c r="AF106" s="27"/>
      <c r="AG106" s="26"/>
      <c r="AH106" s="23"/>
      <c r="AI106" s="23"/>
      <c r="AJ106" s="23"/>
      <c r="AK106" s="23"/>
      <c r="AL106" s="23"/>
      <c r="AM106" s="23"/>
      <c r="AN106" s="23"/>
      <c r="AO106" s="23"/>
      <c r="AP106" s="25"/>
      <c r="AQ106" s="28"/>
    </row>
    <row r="107" spans="1:43" s="5" customFormat="1" ht="23.25">
      <c r="A107" s="36">
        <v>100000100001000</v>
      </c>
      <c r="B107" s="38" t="s">
        <v>106</v>
      </c>
      <c r="C107" s="30" t="s">
        <v>35</v>
      </c>
      <c r="D107" s="31" t="s">
        <v>36</v>
      </c>
      <c r="E107" s="57" t="s">
        <v>49</v>
      </c>
      <c r="F107" s="33" t="s">
        <v>38</v>
      </c>
      <c r="G107" s="33" t="str">
        <f>IF(E107="","",IF((OR(E107=[1]data_validation!A$1,E107=[1]data_validation!A$2)),"Indicate Date","N/A"))</f>
        <v>N/A</v>
      </c>
      <c r="H107" s="33" t="s">
        <v>38</v>
      </c>
      <c r="I107" s="33" t="s">
        <v>38</v>
      </c>
      <c r="J107" s="30" t="s">
        <v>39</v>
      </c>
      <c r="K107" s="34">
        <f t="shared" si="1"/>
        <v>2000</v>
      </c>
      <c r="L107" s="34">
        <v>2000</v>
      </c>
      <c r="M107" s="34"/>
      <c r="N107" s="37" t="s">
        <v>40</v>
      </c>
      <c r="O107" s="22"/>
      <c r="P107" s="23"/>
      <c r="Q107" s="23"/>
      <c r="R107" s="23"/>
      <c r="S107" s="23"/>
      <c r="T107" s="23"/>
      <c r="U107" s="23"/>
      <c r="V107" s="23"/>
      <c r="W107" s="23"/>
      <c r="X107" s="23"/>
      <c r="Y107" s="23"/>
      <c r="Z107" s="23"/>
      <c r="AA107" s="23"/>
      <c r="AB107" s="23"/>
      <c r="AC107" s="25"/>
      <c r="AD107" s="26"/>
      <c r="AE107" s="26"/>
      <c r="AF107" s="27"/>
      <c r="AG107" s="26"/>
      <c r="AH107" s="23"/>
      <c r="AI107" s="23"/>
      <c r="AJ107" s="23"/>
      <c r="AK107" s="23"/>
      <c r="AL107" s="23"/>
      <c r="AM107" s="23"/>
      <c r="AN107" s="23"/>
      <c r="AO107" s="23"/>
      <c r="AP107" s="25"/>
      <c r="AQ107" s="28"/>
    </row>
    <row r="108" spans="1:43" s="5" customFormat="1" ht="23.25">
      <c r="A108" s="36">
        <v>310100100001000</v>
      </c>
      <c r="B108" s="38" t="s">
        <v>106</v>
      </c>
      <c r="C108" s="30" t="s">
        <v>35</v>
      </c>
      <c r="D108" s="31" t="s">
        <v>36</v>
      </c>
      <c r="E108" s="57" t="s">
        <v>49</v>
      </c>
      <c r="F108" s="33" t="s">
        <v>38</v>
      </c>
      <c r="G108" s="33" t="str">
        <f>IF(E108="","",IF((OR(E108=[1]data_validation!A$1,E108=[1]data_validation!A$2)),"Indicate Date","N/A"))</f>
        <v>N/A</v>
      </c>
      <c r="H108" s="33" t="s">
        <v>38</v>
      </c>
      <c r="I108" s="33" t="s">
        <v>38</v>
      </c>
      <c r="J108" s="30" t="s">
        <v>39</v>
      </c>
      <c r="K108" s="34">
        <f t="shared" si="1"/>
        <v>131000</v>
      </c>
      <c r="L108" s="34">
        <v>131000</v>
      </c>
      <c r="M108" s="34"/>
      <c r="N108" s="37" t="s">
        <v>40</v>
      </c>
      <c r="O108" s="22"/>
      <c r="P108" s="23"/>
      <c r="Q108" s="23"/>
      <c r="R108" s="23"/>
      <c r="S108" s="23"/>
      <c r="T108" s="23"/>
      <c r="U108" s="23"/>
      <c r="V108" s="23"/>
      <c r="W108" s="23"/>
      <c r="X108" s="23"/>
      <c r="Y108" s="23"/>
      <c r="Z108" s="23"/>
      <c r="AA108" s="23"/>
      <c r="AB108" s="23"/>
      <c r="AC108" s="25"/>
      <c r="AD108" s="26"/>
      <c r="AE108" s="26"/>
      <c r="AF108" s="27"/>
      <c r="AG108" s="26"/>
      <c r="AH108" s="23"/>
      <c r="AI108" s="23"/>
      <c r="AJ108" s="23"/>
      <c r="AK108" s="23"/>
      <c r="AL108" s="23"/>
      <c r="AM108" s="23"/>
      <c r="AN108" s="23"/>
      <c r="AO108" s="23"/>
      <c r="AP108" s="25"/>
      <c r="AQ108" s="28"/>
    </row>
    <row r="109" spans="1:43" s="5" customFormat="1" ht="23.25">
      <c r="A109" s="36">
        <v>310200100001000</v>
      </c>
      <c r="B109" s="38" t="s">
        <v>106</v>
      </c>
      <c r="C109" s="30" t="s">
        <v>35</v>
      </c>
      <c r="D109" s="31" t="s">
        <v>36</v>
      </c>
      <c r="E109" s="57" t="s">
        <v>49</v>
      </c>
      <c r="F109" s="33" t="s">
        <v>38</v>
      </c>
      <c r="G109" s="33" t="str">
        <f>IF(E109="","",IF((OR(E109=[1]data_validation!A$1,E109=[1]data_validation!A$2)),"Indicate Date","N/A"))</f>
        <v>N/A</v>
      </c>
      <c r="H109" s="33" t="s">
        <v>38</v>
      </c>
      <c r="I109" s="33" t="s">
        <v>38</v>
      </c>
      <c r="J109" s="30" t="s">
        <v>39</v>
      </c>
      <c r="K109" s="34">
        <f t="shared" si="1"/>
        <v>63000</v>
      </c>
      <c r="L109" s="34">
        <v>63000</v>
      </c>
      <c r="M109" s="34"/>
      <c r="N109" s="37" t="s">
        <v>40</v>
      </c>
      <c r="O109" s="22"/>
      <c r="P109" s="23"/>
      <c r="Q109" s="23"/>
      <c r="R109" s="23"/>
      <c r="S109" s="23"/>
      <c r="T109" s="23"/>
      <c r="U109" s="23"/>
      <c r="V109" s="23"/>
      <c r="W109" s="23"/>
      <c r="X109" s="23"/>
      <c r="Y109" s="23"/>
      <c r="Z109" s="23"/>
      <c r="AA109" s="23"/>
      <c r="AB109" s="23"/>
      <c r="AC109" s="25"/>
      <c r="AD109" s="26"/>
      <c r="AE109" s="26"/>
      <c r="AF109" s="27"/>
      <c r="AG109" s="26"/>
      <c r="AH109" s="23"/>
      <c r="AI109" s="23"/>
      <c r="AJ109" s="23"/>
      <c r="AK109" s="23"/>
      <c r="AL109" s="23"/>
      <c r="AM109" s="23"/>
      <c r="AN109" s="23"/>
      <c r="AO109" s="23"/>
      <c r="AP109" s="25"/>
      <c r="AQ109" s="28"/>
    </row>
    <row r="110" spans="1:43" s="5" customFormat="1" ht="23.25">
      <c r="A110" s="36">
        <v>310300100001000</v>
      </c>
      <c r="B110" s="38" t="s">
        <v>106</v>
      </c>
      <c r="C110" s="30" t="s">
        <v>35</v>
      </c>
      <c r="D110" s="31" t="s">
        <v>36</v>
      </c>
      <c r="E110" s="57" t="s">
        <v>49</v>
      </c>
      <c r="F110" s="33" t="s">
        <v>38</v>
      </c>
      <c r="G110" s="33" t="str">
        <f>IF(E110="","",IF((OR(E110=[1]data_validation!A$1,E110=[1]data_validation!A$2)),"Indicate Date","N/A"))</f>
        <v>N/A</v>
      </c>
      <c r="H110" s="33" t="s">
        <v>38</v>
      </c>
      <c r="I110" s="33" t="s">
        <v>38</v>
      </c>
      <c r="J110" s="30" t="s">
        <v>39</v>
      </c>
      <c r="K110" s="34">
        <f t="shared" ref="K110:K120" si="4">SUM(L110:M110)</f>
        <v>20000</v>
      </c>
      <c r="L110" s="34">
        <v>20000</v>
      </c>
      <c r="M110" s="34"/>
      <c r="N110" s="37" t="s">
        <v>40</v>
      </c>
      <c r="O110" s="22"/>
      <c r="P110" s="23"/>
      <c r="Q110" s="23"/>
      <c r="R110" s="23"/>
      <c r="S110" s="23"/>
      <c r="T110" s="23"/>
      <c r="U110" s="23"/>
      <c r="V110" s="23"/>
      <c r="W110" s="23"/>
      <c r="X110" s="23"/>
      <c r="Y110" s="23"/>
      <c r="Z110" s="23"/>
      <c r="AA110" s="23"/>
      <c r="AB110" s="23"/>
      <c r="AC110" s="25"/>
      <c r="AD110" s="26"/>
      <c r="AE110" s="26"/>
      <c r="AF110" s="27"/>
      <c r="AG110" s="26"/>
      <c r="AH110" s="23"/>
      <c r="AI110" s="23"/>
      <c r="AJ110" s="23"/>
      <c r="AK110" s="23"/>
      <c r="AL110" s="23"/>
      <c r="AM110" s="23"/>
      <c r="AN110" s="23"/>
      <c r="AO110" s="23"/>
      <c r="AP110" s="25"/>
      <c r="AQ110" s="28"/>
    </row>
    <row r="111" spans="1:43" s="5" customFormat="1">
      <c r="A111" s="36">
        <v>310100100001000</v>
      </c>
      <c r="B111" s="30" t="s">
        <v>107</v>
      </c>
      <c r="C111" s="30" t="s">
        <v>35</v>
      </c>
      <c r="D111" s="31" t="s">
        <v>36</v>
      </c>
      <c r="E111" s="57" t="s">
        <v>54</v>
      </c>
      <c r="F111" s="33" t="str">
        <f>IF(E111="","",IF((OR(E111=[1]data_validation!A$1,E111=[1]data_validation!A$2,E111=[1]data_validation!A$5,E111=[1]data_validation!A$6,E111=[1]data_validation!A$15,E111=[1]data_validation!A$17)),"Indicate Date","N/A"))</f>
        <v>N/A</v>
      </c>
      <c r="G111" s="33" t="str">
        <f>IF(E111="","",IF((OR(E111=[1]data_validation!A$1,E111=[1]data_validation!A$2)),"Indicate Date","N/A"))</f>
        <v>N/A</v>
      </c>
      <c r="H111" s="33" t="s">
        <v>38</v>
      </c>
      <c r="I111" s="33" t="s">
        <v>38</v>
      </c>
      <c r="J111" s="30" t="s">
        <v>39</v>
      </c>
      <c r="K111" s="34">
        <f t="shared" si="4"/>
        <v>18000</v>
      </c>
      <c r="L111" s="34">
        <v>18000</v>
      </c>
      <c r="M111" s="34"/>
      <c r="N111" s="37" t="s">
        <v>108</v>
      </c>
      <c r="O111" s="22"/>
      <c r="P111" s="23"/>
      <c r="Q111" s="23"/>
      <c r="R111" s="23"/>
      <c r="S111" s="23"/>
      <c r="T111" s="23"/>
      <c r="U111" s="23"/>
      <c r="V111" s="23"/>
      <c r="W111" s="23"/>
      <c r="X111" s="23"/>
      <c r="Y111" s="23"/>
      <c r="Z111" s="23"/>
      <c r="AA111" s="23"/>
      <c r="AB111" s="23"/>
      <c r="AC111" s="25"/>
      <c r="AD111" s="26"/>
      <c r="AE111" s="26"/>
      <c r="AF111" s="27"/>
      <c r="AG111" s="26"/>
      <c r="AH111" s="23"/>
      <c r="AI111" s="23"/>
      <c r="AJ111" s="23"/>
      <c r="AK111" s="23"/>
      <c r="AL111" s="23"/>
      <c r="AM111" s="23"/>
      <c r="AN111" s="23"/>
      <c r="AO111" s="23"/>
      <c r="AP111" s="25"/>
      <c r="AQ111" s="28"/>
    </row>
    <row r="112" spans="1:43" s="5" customFormat="1" ht="23.25">
      <c r="A112" s="36">
        <v>100000100001000</v>
      </c>
      <c r="B112" s="30" t="s">
        <v>109</v>
      </c>
      <c r="C112" s="30" t="s">
        <v>35</v>
      </c>
      <c r="D112" s="31" t="s">
        <v>36</v>
      </c>
      <c r="E112" s="57" t="s">
        <v>54</v>
      </c>
      <c r="F112" s="33" t="str">
        <f>IF(E112="","",IF((OR(E112=[1]data_validation!A$1,E112=[1]data_validation!A$2,E112=[1]data_validation!A$5,E112=[1]data_validation!A$6,E112=[1]data_validation!A$15,E112=[1]data_validation!A$17)),"Indicate Date","N/A"))</f>
        <v>N/A</v>
      </c>
      <c r="G112" s="33" t="str">
        <f>IF(E112="","",IF((OR(E112=[1]data_validation!A$1,E112=[1]data_validation!A$2)),"Indicate Date","N/A"))</f>
        <v>N/A</v>
      </c>
      <c r="H112" s="33" t="s">
        <v>38</v>
      </c>
      <c r="I112" s="33" t="s">
        <v>38</v>
      </c>
      <c r="J112" s="30" t="s">
        <v>39</v>
      </c>
      <c r="K112" s="34">
        <f t="shared" si="4"/>
        <v>3000</v>
      </c>
      <c r="L112" s="34">
        <v>3000</v>
      </c>
      <c r="M112" s="34"/>
      <c r="N112" s="37" t="s">
        <v>40</v>
      </c>
      <c r="O112" s="22"/>
      <c r="P112" s="23"/>
      <c r="Q112" s="23"/>
      <c r="R112" s="23"/>
      <c r="S112" s="23"/>
      <c r="T112" s="23"/>
      <c r="U112" s="23"/>
      <c r="V112" s="23"/>
      <c r="W112" s="23"/>
      <c r="X112" s="23"/>
      <c r="Y112" s="23"/>
      <c r="Z112" s="23"/>
      <c r="AA112" s="23"/>
      <c r="AB112" s="23"/>
      <c r="AC112" s="25"/>
      <c r="AD112" s="26"/>
      <c r="AE112" s="26"/>
      <c r="AF112" s="27"/>
      <c r="AG112" s="26"/>
      <c r="AH112" s="23"/>
      <c r="AI112" s="23"/>
      <c r="AJ112" s="23"/>
      <c r="AK112" s="23"/>
      <c r="AL112" s="23"/>
      <c r="AM112" s="23"/>
      <c r="AN112" s="23"/>
      <c r="AO112" s="23"/>
      <c r="AP112" s="25"/>
      <c r="AQ112" s="28"/>
    </row>
    <row r="113" spans="1:43" s="5" customFormat="1" ht="23.25">
      <c r="A113" s="36">
        <v>310200100001000</v>
      </c>
      <c r="B113" s="30" t="s">
        <v>109</v>
      </c>
      <c r="C113" s="30" t="s">
        <v>35</v>
      </c>
      <c r="D113" s="31" t="s">
        <v>36</v>
      </c>
      <c r="E113" s="57" t="s">
        <v>54</v>
      </c>
      <c r="F113" s="33" t="str">
        <f>IF(E113="","",IF((OR(E113=[1]data_validation!A$1,E113=[1]data_validation!A$2,E113=[1]data_validation!A$5,E113=[1]data_validation!A$6,E113=[1]data_validation!A$15,E113=[1]data_validation!A$17)),"Indicate Date","N/A"))</f>
        <v>N/A</v>
      </c>
      <c r="G113" s="33" t="str">
        <f>IF(E113="","",IF((OR(E113=[1]data_validation!A$1,E113=[1]data_validation!A$2)),"Indicate Date","N/A"))</f>
        <v>N/A</v>
      </c>
      <c r="H113" s="33" t="s">
        <v>38</v>
      </c>
      <c r="I113" s="33" t="s">
        <v>38</v>
      </c>
      <c r="J113" s="30" t="s">
        <v>39</v>
      </c>
      <c r="K113" s="34">
        <f t="shared" si="4"/>
        <v>2000</v>
      </c>
      <c r="L113" s="34">
        <v>2000</v>
      </c>
      <c r="M113" s="34"/>
      <c r="N113" s="37" t="s">
        <v>40</v>
      </c>
      <c r="O113" s="22"/>
      <c r="P113" s="23"/>
      <c r="Q113" s="23"/>
      <c r="R113" s="23"/>
      <c r="S113" s="23"/>
      <c r="T113" s="23"/>
      <c r="U113" s="23"/>
      <c r="V113" s="23"/>
      <c r="W113" s="23"/>
      <c r="X113" s="23"/>
      <c r="Y113" s="23"/>
      <c r="Z113" s="23"/>
      <c r="AA113" s="23"/>
      <c r="AB113" s="23"/>
      <c r="AC113" s="25"/>
      <c r="AD113" s="26"/>
      <c r="AE113" s="26"/>
      <c r="AF113" s="27"/>
      <c r="AG113" s="26"/>
      <c r="AH113" s="23"/>
      <c r="AI113" s="23"/>
      <c r="AJ113" s="23"/>
      <c r="AK113" s="23"/>
      <c r="AL113" s="23"/>
      <c r="AM113" s="23"/>
      <c r="AN113" s="23"/>
      <c r="AO113" s="23"/>
      <c r="AP113" s="25"/>
      <c r="AQ113" s="28"/>
    </row>
    <row r="114" spans="1:43" s="5" customFormat="1" ht="23.25">
      <c r="A114" s="36">
        <v>310300100001000</v>
      </c>
      <c r="B114" s="30" t="s">
        <v>109</v>
      </c>
      <c r="C114" s="30" t="s">
        <v>35</v>
      </c>
      <c r="D114" s="31" t="s">
        <v>36</v>
      </c>
      <c r="E114" s="57" t="s">
        <v>44</v>
      </c>
      <c r="F114" s="33" t="s">
        <v>38</v>
      </c>
      <c r="G114" s="33" t="str">
        <f>IF(E114="","",IF((OR(E114=[1]data_validation!A$1,E114=[1]data_validation!A$2)),"Indicate Date","N/A"))</f>
        <v>N/A</v>
      </c>
      <c r="H114" s="33" t="s">
        <v>38</v>
      </c>
      <c r="I114" s="33" t="s">
        <v>38</v>
      </c>
      <c r="J114" s="30" t="s">
        <v>39</v>
      </c>
      <c r="K114" s="34">
        <f t="shared" si="4"/>
        <v>42000</v>
      </c>
      <c r="L114" s="34">
        <v>42000</v>
      </c>
      <c r="M114" s="34"/>
      <c r="N114" s="37" t="s">
        <v>40</v>
      </c>
      <c r="O114" s="22"/>
      <c r="P114" s="23"/>
      <c r="Q114" s="23"/>
      <c r="R114" s="23"/>
      <c r="S114" s="23"/>
      <c r="T114" s="23"/>
      <c r="U114" s="23"/>
      <c r="V114" s="23"/>
      <c r="W114" s="23"/>
      <c r="X114" s="23"/>
      <c r="Y114" s="23"/>
      <c r="Z114" s="23"/>
      <c r="AA114" s="23"/>
      <c r="AB114" s="23"/>
      <c r="AC114" s="25"/>
      <c r="AD114" s="26"/>
      <c r="AE114" s="26"/>
      <c r="AF114" s="27"/>
      <c r="AG114" s="26"/>
      <c r="AH114" s="23"/>
      <c r="AI114" s="23"/>
      <c r="AJ114" s="23"/>
      <c r="AK114" s="23"/>
      <c r="AL114" s="23"/>
      <c r="AM114" s="23"/>
      <c r="AN114" s="23"/>
      <c r="AO114" s="23"/>
      <c r="AP114" s="25"/>
      <c r="AQ114" s="28"/>
    </row>
    <row r="115" spans="1:43" s="5" customFormat="1" ht="23.25">
      <c r="A115" s="36">
        <v>310300100001000</v>
      </c>
      <c r="B115" s="30" t="s">
        <v>109</v>
      </c>
      <c r="C115" s="30" t="s">
        <v>35</v>
      </c>
      <c r="D115" s="31" t="s">
        <v>36</v>
      </c>
      <c r="E115" s="57" t="s">
        <v>54</v>
      </c>
      <c r="F115" s="33" t="str">
        <f>IF(E115="","",IF((OR(E115=[1]data_validation!A$1,E115=[1]data_validation!A$2,E115=[1]data_validation!A$5,E115=[1]data_validation!A$6,E115=[1]data_validation!A$15,E115=[1]data_validation!A$17)),"Indicate Date","N/A"))</f>
        <v>N/A</v>
      </c>
      <c r="G115" s="33" t="str">
        <f>IF(E115="","",IF((OR(E115=[1]data_validation!A$1,E115=[1]data_validation!A$2)),"Indicate Date","N/A"))</f>
        <v>N/A</v>
      </c>
      <c r="H115" s="33" t="s">
        <v>38</v>
      </c>
      <c r="I115" s="33" t="s">
        <v>38</v>
      </c>
      <c r="J115" s="30" t="s">
        <v>39</v>
      </c>
      <c r="K115" s="34">
        <f t="shared" si="4"/>
        <v>42000</v>
      </c>
      <c r="L115" s="34">
        <v>42000</v>
      </c>
      <c r="M115" s="34"/>
      <c r="N115" s="37" t="s">
        <v>40</v>
      </c>
      <c r="O115" s="22"/>
      <c r="P115" s="23"/>
      <c r="Q115" s="23"/>
      <c r="R115" s="23"/>
      <c r="S115" s="23"/>
      <c r="T115" s="23"/>
      <c r="U115" s="23"/>
      <c r="V115" s="23"/>
      <c r="W115" s="23"/>
      <c r="X115" s="23"/>
      <c r="Y115" s="23"/>
      <c r="Z115" s="23"/>
      <c r="AA115" s="23"/>
      <c r="AB115" s="23"/>
      <c r="AC115" s="25"/>
      <c r="AD115" s="26"/>
      <c r="AE115" s="26"/>
      <c r="AF115" s="27"/>
      <c r="AG115" s="26"/>
      <c r="AH115" s="23"/>
      <c r="AI115" s="23"/>
      <c r="AJ115" s="23"/>
      <c r="AK115" s="23"/>
      <c r="AL115" s="23"/>
      <c r="AM115" s="23"/>
      <c r="AN115" s="23"/>
      <c r="AO115" s="23"/>
      <c r="AP115" s="25"/>
      <c r="AQ115" s="28"/>
    </row>
    <row r="116" spans="1:43" s="5" customFormat="1" ht="23.25">
      <c r="A116" s="36">
        <v>100000100001000</v>
      </c>
      <c r="B116" s="38" t="s">
        <v>110</v>
      </c>
      <c r="C116" s="30" t="s">
        <v>35</v>
      </c>
      <c r="D116" s="31" t="s">
        <v>36</v>
      </c>
      <c r="E116" s="57" t="s">
        <v>44</v>
      </c>
      <c r="F116" s="33" t="s">
        <v>38</v>
      </c>
      <c r="G116" s="33" t="str">
        <f>IF(E116="","",IF((OR(E116=[1]data_validation!A$1,E116=[1]data_validation!A$2)),"Indicate Date","N/A"))</f>
        <v>N/A</v>
      </c>
      <c r="H116" s="33" t="s">
        <v>38</v>
      </c>
      <c r="I116" s="33" t="s">
        <v>38</v>
      </c>
      <c r="J116" s="30" t="s">
        <v>39</v>
      </c>
      <c r="K116" s="34">
        <f t="shared" si="4"/>
        <v>1000</v>
      </c>
      <c r="L116" s="34">
        <v>1000</v>
      </c>
      <c r="M116" s="34"/>
      <c r="N116" s="37" t="s">
        <v>40</v>
      </c>
      <c r="O116" s="22"/>
      <c r="P116" s="23"/>
      <c r="Q116" s="23"/>
      <c r="R116" s="23"/>
      <c r="S116" s="23"/>
      <c r="T116" s="23"/>
      <c r="U116" s="23"/>
      <c r="V116" s="23"/>
      <c r="W116" s="23"/>
      <c r="X116" s="23"/>
      <c r="Y116" s="23"/>
      <c r="Z116" s="23"/>
      <c r="AA116" s="23"/>
      <c r="AB116" s="23"/>
      <c r="AC116" s="25"/>
      <c r="AD116" s="26"/>
      <c r="AE116" s="26"/>
      <c r="AF116" s="27"/>
      <c r="AG116" s="26"/>
      <c r="AH116" s="23"/>
      <c r="AI116" s="23"/>
      <c r="AJ116" s="23"/>
      <c r="AK116" s="23"/>
      <c r="AL116" s="23"/>
      <c r="AM116" s="23"/>
      <c r="AN116" s="23"/>
      <c r="AO116" s="23"/>
      <c r="AP116" s="25"/>
      <c r="AQ116" s="28"/>
    </row>
    <row r="117" spans="1:43" s="5" customFormat="1" ht="23.25">
      <c r="A117" s="84">
        <v>310100200018000</v>
      </c>
      <c r="B117" s="38" t="s">
        <v>110</v>
      </c>
      <c r="C117" s="30" t="s">
        <v>35</v>
      </c>
      <c r="D117" s="31" t="s">
        <v>36</v>
      </c>
      <c r="E117" s="57" t="s">
        <v>79</v>
      </c>
      <c r="F117" s="33" t="s">
        <v>38</v>
      </c>
      <c r="G117" s="33" t="s">
        <v>38</v>
      </c>
      <c r="H117" s="33" t="s">
        <v>38</v>
      </c>
      <c r="I117" s="33" t="s">
        <v>38</v>
      </c>
      <c r="J117" s="30" t="s">
        <v>39</v>
      </c>
      <c r="K117" s="34">
        <f t="shared" si="4"/>
        <v>7000000</v>
      </c>
      <c r="L117" s="34">
        <v>7000000</v>
      </c>
      <c r="M117" s="34"/>
      <c r="N117" s="38" t="s">
        <v>177</v>
      </c>
      <c r="O117" s="22"/>
      <c r="P117" s="23"/>
      <c r="Q117" s="23"/>
      <c r="R117" s="23"/>
      <c r="S117" s="23"/>
      <c r="T117" s="23"/>
      <c r="U117" s="23"/>
      <c r="V117" s="23"/>
      <c r="W117" s="23"/>
      <c r="X117" s="23"/>
      <c r="Y117" s="23"/>
      <c r="Z117" s="23"/>
      <c r="AA117" s="23"/>
      <c r="AB117" s="23"/>
      <c r="AC117" s="25"/>
      <c r="AD117" s="26"/>
      <c r="AE117" s="26"/>
      <c r="AF117" s="27"/>
      <c r="AG117" s="26"/>
      <c r="AH117" s="23"/>
      <c r="AI117" s="23"/>
      <c r="AJ117" s="23"/>
      <c r="AK117" s="23"/>
      <c r="AL117" s="23"/>
      <c r="AM117" s="23"/>
      <c r="AN117" s="23"/>
      <c r="AO117" s="23"/>
      <c r="AP117" s="25"/>
      <c r="AQ117" s="28"/>
    </row>
    <row r="118" spans="1:43" s="5" customFormat="1" ht="23.25">
      <c r="A118" s="84">
        <v>310300100001000</v>
      </c>
      <c r="B118" s="38" t="s">
        <v>110</v>
      </c>
      <c r="C118" s="30" t="s">
        <v>35</v>
      </c>
      <c r="D118" s="31" t="s">
        <v>36</v>
      </c>
      <c r="E118" s="57" t="s">
        <v>44</v>
      </c>
      <c r="F118" s="33" t="s">
        <v>38</v>
      </c>
      <c r="G118" s="33" t="str">
        <f>IF(E118="","",IF((OR(E118=[1]data_validation!A$1,E118=[1]data_validation!A$2)),"Indicate Date","N/A"))</f>
        <v>N/A</v>
      </c>
      <c r="H118" s="33" t="s">
        <v>38</v>
      </c>
      <c r="I118" s="33" t="s">
        <v>38</v>
      </c>
      <c r="J118" s="30" t="s">
        <v>39</v>
      </c>
      <c r="K118" s="34">
        <f t="shared" si="4"/>
        <v>20000</v>
      </c>
      <c r="L118" s="34">
        <v>20000</v>
      </c>
      <c r="M118" s="34"/>
      <c r="N118" s="38" t="s">
        <v>40</v>
      </c>
      <c r="O118" s="22"/>
      <c r="P118" s="23"/>
      <c r="Q118" s="23"/>
      <c r="R118" s="23"/>
      <c r="S118" s="23"/>
      <c r="T118" s="23"/>
      <c r="U118" s="23"/>
      <c r="V118" s="23"/>
      <c r="W118" s="23"/>
      <c r="X118" s="23"/>
      <c r="Y118" s="23"/>
      <c r="Z118" s="23"/>
      <c r="AA118" s="23"/>
      <c r="AB118" s="23"/>
      <c r="AC118" s="25"/>
      <c r="AD118" s="26"/>
      <c r="AE118" s="26"/>
      <c r="AF118" s="27"/>
      <c r="AG118" s="26"/>
      <c r="AH118" s="23"/>
      <c r="AI118" s="23"/>
      <c r="AJ118" s="23"/>
      <c r="AK118" s="23"/>
      <c r="AL118" s="23"/>
      <c r="AM118" s="23"/>
      <c r="AN118" s="23"/>
      <c r="AO118" s="23"/>
      <c r="AP118" s="25"/>
      <c r="AQ118" s="28"/>
    </row>
    <row r="119" spans="1:43" s="5" customFormat="1" ht="34.5">
      <c r="A119" s="84">
        <v>310100200017000</v>
      </c>
      <c r="B119" s="30" t="s">
        <v>111</v>
      </c>
      <c r="C119" s="30" t="s">
        <v>35</v>
      </c>
      <c r="D119" s="31" t="s">
        <v>76</v>
      </c>
      <c r="E119" s="57" t="s">
        <v>79</v>
      </c>
      <c r="F119" s="33" t="s">
        <v>112</v>
      </c>
      <c r="G119" s="33" t="s">
        <v>80</v>
      </c>
      <c r="H119" s="33" t="s">
        <v>113</v>
      </c>
      <c r="I119" s="33" t="s">
        <v>113</v>
      </c>
      <c r="J119" s="30" t="s">
        <v>39</v>
      </c>
      <c r="K119" s="34">
        <f t="shared" ref="K119" si="5">SUM(L119:M119)</f>
        <v>24250000</v>
      </c>
      <c r="L119" s="34"/>
      <c r="M119" s="34">
        <v>24250000</v>
      </c>
      <c r="N119" s="38" t="s">
        <v>114</v>
      </c>
      <c r="O119" s="22"/>
      <c r="P119" s="23"/>
      <c r="Q119" s="23"/>
      <c r="R119" s="23"/>
      <c r="S119" s="23"/>
      <c r="T119" s="23"/>
      <c r="U119" s="23"/>
      <c r="V119" s="23"/>
      <c r="W119" s="23"/>
      <c r="X119" s="23"/>
      <c r="Y119" s="23"/>
      <c r="Z119" s="23"/>
      <c r="AA119" s="23"/>
      <c r="AB119" s="23"/>
      <c r="AC119" s="25"/>
      <c r="AD119" s="26"/>
      <c r="AE119" s="26"/>
      <c r="AF119" s="27"/>
      <c r="AG119" s="26"/>
      <c r="AH119" s="23"/>
      <c r="AI119" s="23"/>
      <c r="AJ119" s="23"/>
      <c r="AK119" s="23"/>
      <c r="AL119" s="23"/>
      <c r="AM119" s="23"/>
      <c r="AN119" s="23"/>
      <c r="AO119" s="23"/>
      <c r="AP119" s="25"/>
      <c r="AQ119" s="28"/>
    </row>
    <row r="120" spans="1:43" s="5" customFormat="1" ht="24" thickBot="1">
      <c r="A120" s="85">
        <v>310100200018000</v>
      </c>
      <c r="B120" s="40" t="s">
        <v>176</v>
      </c>
      <c r="C120" s="40" t="s">
        <v>35</v>
      </c>
      <c r="D120" s="41" t="s">
        <v>36</v>
      </c>
      <c r="E120" s="59" t="s">
        <v>79</v>
      </c>
      <c r="F120" s="42" t="s">
        <v>38</v>
      </c>
      <c r="G120" s="42" t="s">
        <v>38</v>
      </c>
      <c r="H120" s="42" t="s">
        <v>38</v>
      </c>
      <c r="I120" s="42" t="s">
        <v>38</v>
      </c>
      <c r="J120" s="40" t="s">
        <v>39</v>
      </c>
      <c r="K120" s="43">
        <f t="shared" si="4"/>
        <v>3000000</v>
      </c>
      <c r="L120" s="43"/>
      <c r="M120" s="43">
        <v>3000000</v>
      </c>
      <c r="N120" s="86" t="s">
        <v>177</v>
      </c>
      <c r="O120" s="22"/>
      <c r="P120" s="23"/>
      <c r="Q120" s="23"/>
      <c r="R120" s="23"/>
      <c r="S120" s="23"/>
      <c r="T120" s="23"/>
      <c r="U120" s="23"/>
      <c r="V120" s="23"/>
      <c r="W120" s="23"/>
      <c r="X120" s="23"/>
      <c r="Y120" s="23"/>
      <c r="Z120" s="23"/>
      <c r="AA120" s="23"/>
      <c r="AB120" s="23"/>
      <c r="AC120" s="25"/>
      <c r="AD120" s="26"/>
      <c r="AE120" s="26"/>
      <c r="AF120" s="27"/>
      <c r="AG120" s="26"/>
      <c r="AH120" s="23"/>
      <c r="AI120" s="23"/>
      <c r="AJ120" s="23"/>
      <c r="AK120" s="23"/>
      <c r="AL120" s="23"/>
      <c r="AM120" s="23"/>
      <c r="AN120" s="23"/>
      <c r="AO120" s="23"/>
      <c r="AP120" s="25"/>
      <c r="AQ120" s="28"/>
    </row>
    <row r="121" spans="1:43" ht="15" customHeight="1" thickBot="1">
      <c r="J121" s="45" t="s">
        <v>19</v>
      </c>
      <c r="K121" s="46">
        <f>SUM(K5:K120)</f>
        <v>97697000</v>
      </c>
      <c r="L121" s="46">
        <f>SUM(L5:L120)</f>
        <v>70447000</v>
      </c>
      <c r="M121" s="46">
        <f>SUM(M5:M120)</f>
        <v>27250000</v>
      </c>
    </row>
    <row r="122" spans="1:43" ht="36.75" customHeight="1" thickTop="1">
      <c r="A122" s="47" t="s">
        <v>115</v>
      </c>
      <c r="B122" s="48" t="s">
        <v>116</v>
      </c>
      <c r="C122" s="47"/>
      <c r="D122" s="47"/>
      <c r="E122" s="61"/>
      <c r="F122" s="47"/>
      <c r="M122" s="44" t="s">
        <v>117</v>
      </c>
    </row>
    <row r="123" spans="1:43" ht="15.75" customHeight="1">
      <c r="A123" s="47"/>
      <c r="B123" s="49" t="s">
        <v>118</v>
      </c>
      <c r="C123" s="47"/>
      <c r="D123" s="47"/>
      <c r="E123" s="61"/>
      <c r="F123" s="47"/>
      <c r="G123" s="5"/>
      <c r="H123" s="5"/>
      <c r="I123" s="5"/>
      <c r="J123" s="5"/>
      <c r="K123" s="5"/>
      <c r="L123" s="5"/>
      <c r="M123" s="50" t="s">
        <v>119</v>
      </c>
      <c r="N123" s="5"/>
    </row>
    <row r="124" spans="1:43" ht="15" customHeight="1">
      <c r="A124" s="47"/>
      <c r="B124" s="48"/>
      <c r="C124" s="47"/>
      <c r="D124" s="47"/>
      <c r="E124" s="61"/>
      <c r="F124" s="47"/>
      <c r="G124" s="5"/>
      <c r="H124" s="5"/>
      <c r="I124" s="5"/>
      <c r="J124" s="5"/>
      <c r="K124" s="5"/>
      <c r="L124" s="5"/>
      <c r="M124" s="5"/>
      <c r="N124" s="5"/>
    </row>
    <row r="125" spans="1:43" ht="23.25" customHeight="1">
      <c r="A125" s="51" t="s">
        <v>120</v>
      </c>
      <c r="B125" s="49" t="s">
        <v>121</v>
      </c>
      <c r="C125" s="47"/>
      <c r="D125" s="51" t="s">
        <v>122</v>
      </c>
      <c r="E125" s="62"/>
      <c r="F125" s="51" t="s">
        <v>178</v>
      </c>
      <c r="G125" s="5"/>
      <c r="H125" s="5"/>
      <c r="I125" s="50"/>
      <c r="J125" s="50" t="s">
        <v>123</v>
      </c>
      <c r="K125" s="5"/>
      <c r="L125" s="5"/>
      <c r="M125" s="50" t="s">
        <v>179</v>
      </c>
      <c r="N125" s="5"/>
    </row>
    <row r="126" spans="1:43">
      <c r="A126" s="5" t="s">
        <v>124</v>
      </c>
      <c r="B126" s="52" t="s">
        <v>125</v>
      </c>
      <c r="C126" s="5"/>
      <c r="D126" s="5" t="s">
        <v>126</v>
      </c>
      <c r="E126" s="63"/>
      <c r="F126" s="5" t="s">
        <v>127</v>
      </c>
      <c r="G126" s="5"/>
      <c r="H126" s="5"/>
      <c r="I126" s="5"/>
      <c r="J126" s="5" t="s">
        <v>127</v>
      </c>
      <c r="K126" s="5"/>
      <c r="L126" s="5"/>
      <c r="M126" s="5" t="s">
        <v>128</v>
      </c>
      <c r="N126" s="5"/>
    </row>
    <row r="127" spans="1:43" ht="21.75" customHeight="1">
      <c r="A127" s="5"/>
      <c r="B127" s="5"/>
      <c r="C127" s="5"/>
      <c r="D127" s="5"/>
      <c r="E127" s="54"/>
      <c r="F127" s="5"/>
      <c r="G127" s="5"/>
      <c r="H127" s="5"/>
      <c r="I127" s="5"/>
      <c r="J127" s="5"/>
      <c r="K127" s="5"/>
      <c r="L127" s="5"/>
      <c r="M127" s="5"/>
      <c r="N127" s="5"/>
    </row>
    <row r="128" spans="1:43">
      <c r="A128" s="5"/>
      <c r="B128" s="5"/>
      <c r="C128" s="5"/>
      <c r="E128" s="54"/>
      <c r="F128" s="50" t="s">
        <v>129</v>
      </c>
      <c r="G128" s="5"/>
      <c r="H128" s="5"/>
      <c r="I128" s="5"/>
      <c r="J128" s="50" t="s">
        <v>130</v>
      </c>
      <c r="K128" s="5"/>
      <c r="L128" s="5"/>
      <c r="M128" s="5"/>
      <c r="N128" s="5"/>
    </row>
    <row r="129" spans="1:14">
      <c r="A129" s="5"/>
      <c r="B129" s="5"/>
      <c r="C129" s="5"/>
      <c r="E129" s="54"/>
      <c r="F129" s="5" t="s">
        <v>127</v>
      </c>
      <c r="G129" s="5"/>
      <c r="H129" s="5"/>
      <c r="I129" s="5"/>
      <c r="J129" s="5" t="s">
        <v>127</v>
      </c>
      <c r="K129" s="5"/>
      <c r="L129" s="5"/>
      <c r="M129" s="5"/>
      <c r="N129" s="5"/>
    </row>
    <row r="130" spans="1:14" ht="36.75" customHeight="1">
      <c r="A130" s="5"/>
      <c r="B130" s="5"/>
      <c r="C130" s="5"/>
      <c r="D130" s="5"/>
      <c r="E130" s="54"/>
      <c r="F130" s="5"/>
      <c r="G130" s="5"/>
      <c r="H130" s="5"/>
      <c r="I130" s="5"/>
      <c r="J130" s="5"/>
      <c r="K130" s="5"/>
      <c r="L130" s="5"/>
      <c r="M130" s="5"/>
      <c r="N130" s="5"/>
    </row>
  </sheetData>
  <mergeCells count="17">
    <mergeCell ref="Q3:AB3"/>
    <mergeCell ref="A3:A4"/>
    <mergeCell ref="B3:B4"/>
    <mergeCell ref="C3:C4"/>
    <mergeCell ref="D3:D4"/>
    <mergeCell ref="E3:E4"/>
    <mergeCell ref="F3:I3"/>
    <mergeCell ref="J3:J4"/>
    <mergeCell ref="K3:M3"/>
    <mergeCell ref="N3:N4"/>
    <mergeCell ref="O3:O4"/>
    <mergeCell ref="P3:P4"/>
    <mergeCell ref="AC3:AC4"/>
    <mergeCell ref="AD3:AF3"/>
    <mergeCell ref="AG3:AG4"/>
    <mergeCell ref="AH3:AP3"/>
    <mergeCell ref="AQ3:AQ4"/>
  </mergeCells>
  <conditionalFormatting sqref="A5:C5 D5:D19 E5 J5 L5:N5 D32:D36 D49 D56 D62 D76 D79 D84 D86 D89 D93 D95 D111:D112 L45:N52 E115:E118 D68:D73 J23:J27 A23:D27 L30:N30 J30 A30:D30 J32:J35 L32:N39 A41:E41 J56:J87 L56:N87 J89:J95 J99:J102 A99:B102 E99 J107:J113 E107:E113 O5:V118 W6:W118 X5:AB118 AD5:AE118 AG5:AO118 AQ5:AQ118 J115:J118 J120 AQ120 AG120:AO120 AD120:AE120 L120:AB120 B120:C120 E120 L89:N118">
    <cfRule type="expression" dxfId="325" priority="388" stopIfTrue="1">
      <formula>LEN(TRIM(A5))=0</formula>
    </cfRule>
  </conditionalFormatting>
  <conditionalFormatting sqref="A7:C9 L19:N19 B6:C6 A11:C13 B10:C10 J6:J19 B14:C15 L6:M18 A16:C19 E10:E19 E23:E27 E32:E36 A32:C36 J41:J48 A37:A39 L23:N27 E45 A42:A44 L41:M44 A45:B45 E49 A46:A48 B49:C49 B50:B52 E59 A56:B59 B62:C66 A68:C73 A60:A67 E87 A74:A75 A76:C76 A79:C79 A77:B78 A86:C86 A80:A81 A82:B82 A83:A85 C84 A89:C89 A87:B87 E93 A93:C93 A90 A91:B91 A92 A94 A95:C95 E95 B107:B110 A111:C112 A113:B113 E62:E73 A115:B118">
    <cfRule type="expression" dxfId="324" priority="389" stopIfTrue="1">
      <formula>LEN(TRIM(A6))=0</formula>
    </cfRule>
  </conditionalFormatting>
  <conditionalFormatting sqref="F23:G27 F32:G39 G43 F49:G52 F87:G87 F93:I95 F5:I19 F89:G92 F62:I74 F41:G41 F99:I99 F107:I113 F115:I118 F120:I120">
    <cfRule type="cellIs" dxfId="323" priority="390" stopIfTrue="1" operator="equal">
      <formula>"Indicate Date"</formula>
    </cfRule>
  </conditionalFormatting>
  <conditionalFormatting sqref="K5:K19 K23:K27 K30 K32:K39 K41:K52 K56:K87 K89:K118 K120">
    <cfRule type="cellIs" dxfId="322" priority="391" stopIfTrue="1" operator="equal">
      <formula>0</formula>
    </cfRule>
  </conditionalFormatting>
  <conditionalFormatting sqref="A6">
    <cfRule type="expression" dxfId="321" priority="387" stopIfTrue="1">
      <formula>LEN(TRIM(A6))=0</formula>
    </cfRule>
  </conditionalFormatting>
  <conditionalFormatting sqref="E6">
    <cfRule type="expression" dxfId="320" priority="386" stopIfTrue="1">
      <formula>LEN(TRIM(E6))=0</formula>
    </cfRule>
  </conditionalFormatting>
  <conditionalFormatting sqref="N6">
    <cfRule type="expression" dxfId="319" priority="385" stopIfTrue="1">
      <formula>LEN(TRIM(N6))=0</formula>
    </cfRule>
  </conditionalFormatting>
  <conditionalFormatting sqref="E7">
    <cfRule type="expression" dxfId="318" priority="384" stopIfTrue="1">
      <formula>LEN(TRIM(E7))=0</formula>
    </cfRule>
  </conditionalFormatting>
  <conditionalFormatting sqref="N7">
    <cfRule type="expression" dxfId="317" priority="383" stopIfTrue="1">
      <formula>LEN(TRIM(N7))=0</formula>
    </cfRule>
  </conditionalFormatting>
  <conditionalFormatting sqref="E8">
    <cfRule type="expression" dxfId="316" priority="382" stopIfTrue="1">
      <formula>LEN(TRIM(E8))=0</formula>
    </cfRule>
  </conditionalFormatting>
  <conditionalFormatting sqref="N8">
    <cfRule type="expression" dxfId="315" priority="381" stopIfTrue="1">
      <formula>LEN(TRIM(N8))=0</formula>
    </cfRule>
  </conditionalFormatting>
  <conditionalFormatting sqref="E9">
    <cfRule type="expression" dxfId="314" priority="380" stopIfTrue="1">
      <formula>LEN(TRIM(E9))=0</formula>
    </cfRule>
  </conditionalFormatting>
  <conditionalFormatting sqref="N9">
    <cfRule type="expression" dxfId="313" priority="379" stopIfTrue="1">
      <formula>LEN(TRIM(N9))=0</formula>
    </cfRule>
  </conditionalFormatting>
  <conditionalFormatting sqref="A10">
    <cfRule type="expression" dxfId="312" priority="378" stopIfTrue="1">
      <formula>LEN(TRIM(A10))=0</formula>
    </cfRule>
  </conditionalFormatting>
  <conditionalFormatting sqref="N10">
    <cfRule type="expression" dxfId="311" priority="377" stopIfTrue="1">
      <formula>LEN(TRIM(N10))=0</formula>
    </cfRule>
  </conditionalFormatting>
  <conditionalFormatting sqref="N11:N12">
    <cfRule type="expression" dxfId="310" priority="376" stopIfTrue="1">
      <formula>LEN(TRIM(N11))=0</formula>
    </cfRule>
  </conditionalFormatting>
  <conditionalFormatting sqref="N13">
    <cfRule type="expression" dxfId="309" priority="375" stopIfTrue="1">
      <formula>LEN(TRIM(N13))=0</formula>
    </cfRule>
  </conditionalFormatting>
  <conditionalFormatting sqref="A14">
    <cfRule type="expression" dxfId="308" priority="374" stopIfTrue="1">
      <formula>LEN(TRIM(A14))=0</formula>
    </cfRule>
  </conditionalFormatting>
  <conditionalFormatting sqref="N14">
    <cfRule type="expression" dxfId="307" priority="373" stopIfTrue="1">
      <formula>LEN(TRIM(N14))=0</formula>
    </cfRule>
  </conditionalFormatting>
  <conditionalFormatting sqref="A15">
    <cfRule type="expression" dxfId="306" priority="372" stopIfTrue="1">
      <formula>LEN(TRIM(A15))=0</formula>
    </cfRule>
  </conditionalFormatting>
  <conditionalFormatting sqref="N15">
    <cfRule type="expression" dxfId="305" priority="371" stopIfTrue="1">
      <formula>LEN(TRIM(N15))=0</formula>
    </cfRule>
  </conditionalFormatting>
  <conditionalFormatting sqref="N16">
    <cfRule type="expression" dxfId="304" priority="370" stopIfTrue="1">
      <formula>LEN(TRIM(N16))=0</formula>
    </cfRule>
  </conditionalFormatting>
  <conditionalFormatting sqref="N17">
    <cfRule type="expression" dxfId="303" priority="369" stopIfTrue="1">
      <formula>LEN(TRIM(N17))=0</formula>
    </cfRule>
  </conditionalFormatting>
  <conditionalFormatting sqref="N18">
    <cfRule type="expression" dxfId="302" priority="368" stopIfTrue="1">
      <formula>LEN(TRIM(N18))=0</formula>
    </cfRule>
  </conditionalFormatting>
  <conditionalFormatting sqref="H23:I23">
    <cfRule type="cellIs" dxfId="301" priority="360" stopIfTrue="1" operator="equal">
      <formula>"Indicate Date"</formula>
    </cfRule>
  </conditionalFormatting>
  <conditionalFormatting sqref="H24:I24">
    <cfRule type="cellIs" dxfId="300" priority="359" stopIfTrue="1" operator="equal">
      <formula>"Indicate Date"</formula>
    </cfRule>
  </conditionalFormatting>
  <conditionalFormatting sqref="H25:I25">
    <cfRule type="cellIs" dxfId="299" priority="358" stopIfTrue="1" operator="equal">
      <formula>"Indicate Date"</formula>
    </cfRule>
  </conditionalFormatting>
  <conditionalFormatting sqref="H26:I26">
    <cfRule type="cellIs" dxfId="298" priority="357" stopIfTrue="1" operator="equal">
      <formula>"Indicate Date"</formula>
    </cfRule>
  </conditionalFormatting>
  <conditionalFormatting sqref="H27:I27">
    <cfRule type="cellIs" dxfId="297" priority="356" stopIfTrue="1" operator="equal">
      <formula>"Indicate Date"</formula>
    </cfRule>
  </conditionalFormatting>
  <conditionalFormatting sqref="F30:G30">
    <cfRule type="cellIs" dxfId="296" priority="351" stopIfTrue="1" operator="equal">
      <formula>"Indicate Date"</formula>
    </cfRule>
  </conditionalFormatting>
  <conditionalFormatting sqref="H30:I30">
    <cfRule type="cellIs" dxfId="295" priority="350" stopIfTrue="1" operator="equal">
      <formula>"Indicate Date"</formula>
    </cfRule>
  </conditionalFormatting>
  <conditionalFormatting sqref="H32:I32">
    <cfRule type="cellIs" dxfId="294" priority="345" stopIfTrue="1" operator="equal">
      <formula>"Indicate Date"</formula>
    </cfRule>
  </conditionalFormatting>
  <conditionalFormatting sqref="H33:I33">
    <cfRule type="cellIs" dxfId="293" priority="344" stopIfTrue="1" operator="equal">
      <formula>"Indicate Date"</formula>
    </cfRule>
  </conditionalFormatting>
  <conditionalFormatting sqref="H34:I34">
    <cfRule type="cellIs" dxfId="292" priority="343" stopIfTrue="1" operator="equal">
      <formula>"Indicate Date"</formula>
    </cfRule>
  </conditionalFormatting>
  <conditionalFormatting sqref="H35:I35">
    <cfRule type="cellIs" dxfId="291" priority="342" stopIfTrue="1" operator="equal">
      <formula>"Indicate Date"</formula>
    </cfRule>
  </conditionalFormatting>
  <conditionalFormatting sqref="J36">
    <cfRule type="expression" dxfId="290" priority="341" stopIfTrue="1">
      <formula>LEN(TRIM(J36))=0</formula>
    </cfRule>
  </conditionalFormatting>
  <conditionalFormatting sqref="H36:I36">
    <cfRule type="cellIs" dxfId="289" priority="340" stopIfTrue="1" operator="equal">
      <formula>"Indicate Date"</formula>
    </cfRule>
  </conditionalFormatting>
  <conditionalFormatting sqref="D37">
    <cfRule type="expression" dxfId="288" priority="338" stopIfTrue="1">
      <formula>LEN(TRIM(D37))=0</formula>
    </cfRule>
  </conditionalFormatting>
  <conditionalFormatting sqref="E37 B37:C37">
    <cfRule type="expression" dxfId="287" priority="339" stopIfTrue="1">
      <formula>LEN(TRIM(B37))=0</formula>
    </cfRule>
  </conditionalFormatting>
  <conditionalFormatting sqref="J37">
    <cfRule type="expression" dxfId="286" priority="337" stopIfTrue="1">
      <formula>LEN(TRIM(J37))=0</formula>
    </cfRule>
  </conditionalFormatting>
  <conditionalFormatting sqref="H37:I37">
    <cfRule type="cellIs" dxfId="285" priority="336" stopIfTrue="1" operator="equal">
      <formula>"Indicate Date"</formula>
    </cfRule>
  </conditionalFormatting>
  <conditionalFormatting sqref="D38">
    <cfRule type="expression" dxfId="284" priority="334" stopIfTrue="1">
      <formula>LEN(TRIM(D38))=0</formula>
    </cfRule>
  </conditionalFormatting>
  <conditionalFormatting sqref="E38 B38:C38">
    <cfRule type="expression" dxfId="283" priority="335" stopIfTrue="1">
      <formula>LEN(TRIM(B38))=0</formula>
    </cfRule>
  </conditionalFormatting>
  <conditionalFormatting sqref="J38">
    <cfRule type="expression" dxfId="282" priority="333" stopIfTrue="1">
      <formula>LEN(TRIM(J38))=0</formula>
    </cfRule>
  </conditionalFormatting>
  <conditionalFormatting sqref="H38:I38">
    <cfRule type="cellIs" dxfId="281" priority="332" stopIfTrue="1" operator="equal">
      <formula>"Indicate Date"</formula>
    </cfRule>
  </conditionalFormatting>
  <conditionalFormatting sqref="D39">
    <cfRule type="expression" dxfId="280" priority="330" stopIfTrue="1">
      <formula>LEN(TRIM(D39))=0</formula>
    </cfRule>
  </conditionalFormatting>
  <conditionalFormatting sqref="E39 B39:C39">
    <cfRule type="expression" dxfId="279" priority="331" stopIfTrue="1">
      <formula>LEN(TRIM(B39))=0</formula>
    </cfRule>
  </conditionalFormatting>
  <conditionalFormatting sqref="J39">
    <cfRule type="expression" dxfId="278" priority="329" stopIfTrue="1">
      <formula>LEN(TRIM(J39))=0</formula>
    </cfRule>
  </conditionalFormatting>
  <conditionalFormatting sqref="H39:I39">
    <cfRule type="cellIs" dxfId="277" priority="328" stopIfTrue="1" operator="equal">
      <formula>"Indicate Date"</formula>
    </cfRule>
  </conditionalFormatting>
  <conditionalFormatting sqref="H41:I41">
    <cfRule type="cellIs" dxfId="276" priority="325" stopIfTrue="1" operator="equal">
      <formula>"Indicate Date"</formula>
    </cfRule>
  </conditionalFormatting>
  <conditionalFormatting sqref="N41">
    <cfRule type="expression" dxfId="275" priority="324" stopIfTrue="1">
      <formula>LEN(TRIM(N41))=0</formula>
    </cfRule>
  </conditionalFormatting>
  <conditionalFormatting sqref="D42">
    <cfRule type="expression" dxfId="274" priority="322" stopIfTrue="1">
      <formula>LEN(TRIM(D42))=0</formula>
    </cfRule>
  </conditionalFormatting>
  <conditionalFormatting sqref="B42:C42 E42">
    <cfRule type="expression" dxfId="273" priority="323" stopIfTrue="1">
      <formula>LEN(TRIM(B42))=0</formula>
    </cfRule>
  </conditionalFormatting>
  <conditionalFormatting sqref="F42:G42">
    <cfRule type="cellIs" dxfId="272" priority="321" stopIfTrue="1" operator="equal">
      <formula>"Indicate Date"</formula>
    </cfRule>
  </conditionalFormatting>
  <conditionalFormatting sqref="H42:I42">
    <cfRule type="cellIs" dxfId="271" priority="320" stopIfTrue="1" operator="equal">
      <formula>"Indicate Date"</formula>
    </cfRule>
  </conditionalFormatting>
  <conditionalFormatting sqref="N42">
    <cfRule type="expression" dxfId="270" priority="319" stopIfTrue="1">
      <formula>LEN(TRIM(N42))=0</formula>
    </cfRule>
  </conditionalFormatting>
  <conditionalFormatting sqref="D43">
    <cfRule type="expression" dxfId="269" priority="317" stopIfTrue="1">
      <formula>LEN(TRIM(D43))=0</formula>
    </cfRule>
  </conditionalFormatting>
  <conditionalFormatting sqref="B43:C43 E43">
    <cfRule type="expression" dxfId="268" priority="318" stopIfTrue="1">
      <formula>LEN(TRIM(B43))=0</formula>
    </cfRule>
  </conditionalFormatting>
  <conditionalFormatting sqref="F43">
    <cfRule type="cellIs" dxfId="267" priority="316" stopIfTrue="1" operator="equal">
      <formula>"Indicate Date"</formula>
    </cfRule>
  </conditionalFormatting>
  <conditionalFormatting sqref="H43:I43">
    <cfRule type="cellIs" dxfId="266" priority="315" stopIfTrue="1" operator="equal">
      <formula>"Indicate Date"</formula>
    </cfRule>
  </conditionalFormatting>
  <conditionalFormatting sqref="N43">
    <cfRule type="expression" dxfId="265" priority="314" stopIfTrue="1">
      <formula>LEN(TRIM(N43))=0</formula>
    </cfRule>
  </conditionalFormatting>
  <conditionalFormatting sqref="D44">
    <cfRule type="expression" dxfId="264" priority="312" stopIfTrue="1">
      <formula>LEN(TRIM(D44))=0</formula>
    </cfRule>
  </conditionalFormatting>
  <conditionalFormatting sqref="B44:C44 E44">
    <cfRule type="expression" dxfId="263" priority="313" stopIfTrue="1">
      <formula>LEN(TRIM(B44))=0</formula>
    </cfRule>
  </conditionalFormatting>
  <conditionalFormatting sqref="G44">
    <cfRule type="cellIs" dxfId="262" priority="311" stopIfTrue="1" operator="equal">
      <formula>"Indicate Date"</formula>
    </cfRule>
  </conditionalFormatting>
  <conditionalFormatting sqref="F44">
    <cfRule type="cellIs" dxfId="261" priority="310" stopIfTrue="1" operator="equal">
      <formula>"Indicate Date"</formula>
    </cfRule>
  </conditionalFormatting>
  <conditionalFormatting sqref="H44:I44">
    <cfRule type="cellIs" dxfId="260" priority="309" stopIfTrue="1" operator="equal">
      <formula>"Indicate Date"</formula>
    </cfRule>
  </conditionalFormatting>
  <conditionalFormatting sqref="N44">
    <cfRule type="expression" dxfId="259" priority="308" stopIfTrue="1">
      <formula>LEN(TRIM(N44))=0</formula>
    </cfRule>
  </conditionalFormatting>
  <conditionalFormatting sqref="D45">
    <cfRule type="expression" dxfId="258" priority="306" stopIfTrue="1">
      <formula>LEN(TRIM(D45))=0</formula>
    </cfRule>
  </conditionalFormatting>
  <conditionalFormatting sqref="C45">
    <cfRule type="expression" dxfId="257" priority="307" stopIfTrue="1">
      <formula>LEN(TRIM(C45))=0</formula>
    </cfRule>
  </conditionalFormatting>
  <conditionalFormatting sqref="G45">
    <cfRule type="cellIs" dxfId="256" priority="305" stopIfTrue="1" operator="equal">
      <formula>"Indicate Date"</formula>
    </cfRule>
  </conditionalFormatting>
  <conditionalFormatting sqref="F45">
    <cfRule type="cellIs" dxfId="255" priority="304" stopIfTrue="1" operator="equal">
      <formula>"Indicate Date"</formula>
    </cfRule>
  </conditionalFormatting>
  <conditionalFormatting sqref="H45:I45">
    <cfRule type="cellIs" dxfId="254" priority="303" stopIfTrue="1" operator="equal">
      <formula>"Indicate Date"</formula>
    </cfRule>
  </conditionalFormatting>
  <conditionalFormatting sqref="E46 B46">
    <cfRule type="expression" dxfId="253" priority="302" stopIfTrue="1">
      <formula>LEN(TRIM(B46))=0</formula>
    </cfRule>
  </conditionalFormatting>
  <conditionalFormatting sqref="D46">
    <cfRule type="expression" dxfId="252" priority="300" stopIfTrue="1">
      <formula>LEN(TRIM(D46))=0</formula>
    </cfRule>
  </conditionalFormatting>
  <conditionalFormatting sqref="C46">
    <cfRule type="expression" dxfId="251" priority="301" stopIfTrue="1">
      <formula>LEN(TRIM(C46))=0</formula>
    </cfRule>
  </conditionalFormatting>
  <conditionalFormatting sqref="G46">
    <cfRule type="cellIs" dxfId="250" priority="299" stopIfTrue="1" operator="equal">
      <formula>"Indicate Date"</formula>
    </cfRule>
  </conditionalFormatting>
  <conditionalFormatting sqref="F46">
    <cfRule type="cellIs" dxfId="249" priority="298" stopIfTrue="1" operator="equal">
      <formula>"Indicate Date"</formula>
    </cfRule>
  </conditionalFormatting>
  <conditionalFormatting sqref="H46:I46">
    <cfRule type="cellIs" dxfId="248" priority="297" stopIfTrue="1" operator="equal">
      <formula>"Indicate Date"</formula>
    </cfRule>
  </conditionalFormatting>
  <conditionalFormatting sqref="E47 B47">
    <cfRule type="expression" dxfId="247" priority="296" stopIfTrue="1">
      <formula>LEN(TRIM(B47))=0</formula>
    </cfRule>
  </conditionalFormatting>
  <conditionalFormatting sqref="D47">
    <cfRule type="expression" dxfId="246" priority="294" stopIfTrue="1">
      <formula>LEN(TRIM(D47))=0</formula>
    </cfRule>
  </conditionalFormatting>
  <conditionalFormatting sqref="C47">
    <cfRule type="expression" dxfId="245" priority="295" stopIfTrue="1">
      <formula>LEN(TRIM(C47))=0</formula>
    </cfRule>
  </conditionalFormatting>
  <conditionalFormatting sqref="G47">
    <cfRule type="cellIs" dxfId="244" priority="293" stopIfTrue="1" operator="equal">
      <formula>"Indicate Date"</formula>
    </cfRule>
  </conditionalFormatting>
  <conditionalFormatting sqref="F47">
    <cfRule type="cellIs" dxfId="243" priority="292" stopIfTrue="1" operator="equal">
      <formula>"Indicate Date"</formula>
    </cfRule>
  </conditionalFormatting>
  <conditionalFormatting sqref="H47:I47">
    <cfRule type="cellIs" dxfId="242" priority="291" stopIfTrue="1" operator="equal">
      <formula>"Indicate Date"</formula>
    </cfRule>
  </conditionalFormatting>
  <conditionalFormatting sqref="E48 B48">
    <cfRule type="expression" dxfId="241" priority="290" stopIfTrue="1">
      <formula>LEN(TRIM(B48))=0</formula>
    </cfRule>
  </conditionalFormatting>
  <conditionalFormatting sqref="D48">
    <cfRule type="expression" dxfId="240" priority="288" stopIfTrue="1">
      <formula>LEN(TRIM(D48))=0</formula>
    </cfRule>
  </conditionalFormatting>
  <conditionalFormatting sqref="C48">
    <cfRule type="expression" dxfId="239" priority="289" stopIfTrue="1">
      <formula>LEN(TRIM(C48))=0</formula>
    </cfRule>
  </conditionalFormatting>
  <conditionalFormatting sqref="G48">
    <cfRule type="cellIs" dxfId="238" priority="287" stopIfTrue="1" operator="equal">
      <formula>"Indicate Date"</formula>
    </cfRule>
  </conditionalFormatting>
  <conditionalFormatting sqref="F48">
    <cfRule type="cellIs" dxfId="237" priority="286" stopIfTrue="1" operator="equal">
      <formula>"Indicate Date"</formula>
    </cfRule>
  </conditionalFormatting>
  <conditionalFormatting sqref="H48:I48">
    <cfRule type="cellIs" dxfId="236" priority="285" stopIfTrue="1" operator="equal">
      <formula>"Indicate Date"</formula>
    </cfRule>
  </conditionalFormatting>
  <conditionalFormatting sqref="A49:A52">
    <cfRule type="expression" dxfId="235" priority="284" stopIfTrue="1">
      <formula>LEN(TRIM(A49))=0</formula>
    </cfRule>
  </conditionalFormatting>
  <conditionalFormatting sqref="D50:D52">
    <cfRule type="expression" dxfId="234" priority="282" stopIfTrue="1">
      <formula>LEN(TRIM(D50))=0</formula>
    </cfRule>
  </conditionalFormatting>
  <conditionalFormatting sqref="E50:E52 C50:C52">
    <cfRule type="expression" dxfId="233" priority="283" stopIfTrue="1">
      <formula>LEN(TRIM(C50))=0</formula>
    </cfRule>
  </conditionalFormatting>
  <conditionalFormatting sqref="J49:J52">
    <cfRule type="expression" dxfId="232" priority="281" stopIfTrue="1">
      <formula>LEN(TRIM(J49))=0</formula>
    </cfRule>
  </conditionalFormatting>
  <conditionalFormatting sqref="H49:I52">
    <cfRule type="cellIs" dxfId="231" priority="280" stopIfTrue="1" operator="equal">
      <formula>"Indicate Date"</formula>
    </cfRule>
  </conditionalFormatting>
  <conditionalFormatting sqref="C56">
    <cfRule type="expression" dxfId="230" priority="269" stopIfTrue="1">
      <formula>LEN(TRIM(C56))=0</formula>
    </cfRule>
  </conditionalFormatting>
  <conditionalFormatting sqref="F56:G56">
    <cfRule type="cellIs" dxfId="229" priority="268" stopIfTrue="1" operator="equal">
      <formula>"Indicate Date"</formula>
    </cfRule>
  </conditionalFormatting>
  <conditionalFormatting sqref="H56:I56">
    <cfRule type="cellIs" dxfId="228" priority="267" stopIfTrue="1" operator="equal">
      <formula>"Indicate Date"</formula>
    </cfRule>
  </conditionalFormatting>
  <conditionalFormatting sqref="D57">
    <cfRule type="expression" dxfId="227" priority="266" stopIfTrue="1">
      <formula>LEN(TRIM(D57))=0</formula>
    </cfRule>
  </conditionalFormatting>
  <conditionalFormatting sqref="C57">
    <cfRule type="expression" dxfId="226" priority="265" stopIfTrue="1">
      <formula>LEN(TRIM(C57))=0</formula>
    </cfRule>
  </conditionalFormatting>
  <conditionalFormatting sqref="F57:G57">
    <cfRule type="cellIs" dxfId="225" priority="264" stopIfTrue="1" operator="equal">
      <formula>"Indicate Date"</formula>
    </cfRule>
  </conditionalFormatting>
  <conditionalFormatting sqref="H57:I57">
    <cfRule type="cellIs" dxfId="224" priority="263" stopIfTrue="1" operator="equal">
      <formula>"Indicate Date"</formula>
    </cfRule>
  </conditionalFormatting>
  <conditionalFormatting sqref="D58">
    <cfRule type="expression" dxfId="223" priority="262" stopIfTrue="1">
      <formula>LEN(TRIM(D58))=0</formula>
    </cfRule>
  </conditionalFormatting>
  <conditionalFormatting sqref="C58">
    <cfRule type="expression" dxfId="222" priority="261" stopIfTrue="1">
      <formula>LEN(TRIM(C58))=0</formula>
    </cfRule>
  </conditionalFormatting>
  <conditionalFormatting sqref="E56:E58">
    <cfRule type="expression" dxfId="221" priority="260" stopIfTrue="1">
      <formula>LEN(TRIM(E56))=0</formula>
    </cfRule>
  </conditionalFormatting>
  <conditionalFormatting sqref="F58:G58">
    <cfRule type="cellIs" dxfId="220" priority="259" stopIfTrue="1" operator="equal">
      <formula>"Indicate Date"</formula>
    </cfRule>
  </conditionalFormatting>
  <conditionalFormatting sqref="H58:I58">
    <cfRule type="cellIs" dxfId="219" priority="258" stopIfTrue="1" operator="equal">
      <formula>"Indicate Date"</formula>
    </cfRule>
  </conditionalFormatting>
  <conditionalFormatting sqref="D59">
    <cfRule type="expression" dxfId="218" priority="257" stopIfTrue="1">
      <formula>LEN(TRIM(D59))=0</formula>
    </cfRule>
  </conditionalFormatting>
  <conditionalFormatting sqref="C59">
    <cfRule type="expression" dxfId="217" priority="256" stopIfTrue="1">
      <formula>LEN(TRIM(C59))=0</formula>
    </cfRule>
  </conditionalFormatting>
  <conditionalFormatting sqref="F59:G59">
    <cfRule type="cellIs" dxfId="216" priority="255" stopIfTrue="1" operator="equal">
      <formula>"Indicate Date"</formula>
    </cfRule>
  </conditionalFormatting>
  <conditionalFormatting sqref="H59:I59">
    <cfRule type="cellIs" dxfId="215" priority="254" stopIfTrue="1" operator="equal">
      <formula>"Indicate Date"</formula>
    </cfRule>
  </conditionalFormatting>
  <conditionalFormatting sqref="E60 B60">
    <cfRule type="expression" dxfId="214" priority="253" stopIfTrue="1">
      <formula>LEN(TRIM(B60))=0</formula>
    </cfRule>
  </conditionalFormatting>
  <conditionalFormatting sqref="D60">
    <cfRule type="expression" dxfId="213" priority="252" stopIfTrue="1">
      <formula>LEN(TRIM(D60))=0</formula>
    </cfRule>
  </conditionalFormatting>
  <conditionalFormatting sqref="C60">
    <cfRule type="expression" dxfId="212" priority="251" stopIfTrue="1">
      <formula>LEN(TRIM(C60))=0</formula>
    </cfRule>
  </conditionalFormatting>
  <conditionalFormatting sqref="F60:G60">
    <cfRule type="cellIs" dxfId="211" priority="250" stopIfTrue="1" operator="equal">
      <formula>"Indicate Date"</formula>
    </cfRule>
  </conditionalFormatting>
  <conditionalFormatting sqref="H60:I60">
    <cfRule type="cellIs" dxfId="210" priority="249" stopIfTrue="1" operator="equal">
      <formula>"Indicate Date"</formula>
    </cfRule>
  </conditionalFormatting>
  <conditionalFormatting sqref="E61 B61">
    <cfRule type="expression" dxfId="209" priority="248" stopIfTrue="1">
      <formula>LEN(TRIM(B61))=0</formula>
    </cfRule>
  </conditionalFormatting>
  <conditionalFormatting sqref="D61">
    <cfRule type="expression" dxfId="208" priority="247" stopIfTrue="1">
      <formula>LEN(TRIM(D61))=0</formula>
    </cfRule>
  </conditionalFormatting>
  <conditionalFormatting sqref="C61">
    <cfRule type="expression" dxfId="207" priority="246" stopIfTrue="1">
      <formula>LEN(TRIM(C61))=0</formula>
    </cfRule>
  </conditionalFormatting>
  <conditionalFormatting sqref="F61:G61">
    <cfRule type="cellIs" dxfId="206" priority="245" stopIfTrue="1" operator="equal">
      <formula>"Indicate Date"</formula>
    </cfRule>
  </conditionalFormatting>
  <conditionalFormatting sqref="H61:I61">
    <cfRule type="cellIs" dxfId="205" priority="244" stopIfTrue="1" operator="equal">
      <formula>"Indicate Date"</formula>
    </cfRule>
  </conditionalFormatting>
  <conditionalFormatting sqref="B67:C67">
    <cfRule type="expression" dxfId="204" priority="243" stopIfTrue="1">
      <formula>LEN(TRIM(B67))=0</formula>
    </cfRule>
  </conditionalFormatting>
  <conditionalFormatting sqref="D74">
    <cfRule type="expression" dxfId="203" priority="241" stopIfTrue="1">
      <formula>LEN(TRIM(D74))=0</formula>
    </cfRule>
  </conditionalFormatting>
  <conditionalFormatting sqref="E74 B74:C74">
    <cfRule type="expression" dxfId="202" priority="242" stopIfTrue="1">
      <formula>LEN(TRIM(B74))=0</formula>
    </cfRule>
  </conditionalFormatting>
  <conditionalFormatting sqref="F75:I75">
    <cfRule type="cellIs" dxfId="201" priority="240" stopIfTrue="1" operator="equal">
      <formula>"Indicate Date"</formula>
    </cfRule>
  </conditionalFormatting>
  <conditionalFormatting sqref="D75">
    <cfRule type="expression" dxfId="200" priority="238" stopIfTrue="1">
      <formula>LEN(TRIM(D75))=0</formula>
    </cfRule>
  </conditionalFormatting>
  <conditionalFormatting sqref="E75 B75:C75">
    <cfRule type="expression" dxfId="199" priority="239" stopIfTrue="1">
      <formula>LEN(TRIM(B75))=0</formula>
    </cfRule>
  </conditionalFormatting>
  <conditionalFormatting sqref="E76">
    <cfRule type="expression" dxfId="198" priority="237" stopIfTrue="1">
      <formula>LEN(TRIM(E76))=0</formula>
    </cfRule>
  </conditionalFormatting>
  <conditionalFormatting sqref="F76:I76">
    <cfRule type="cellIs" dxfId="197" priority="236" stopIfTrue="1" operator="equal">
      <formula>"Indicate Date"</formula>
    </cfRule>
  </conditionalFormatting>
  <conditionalFormatting sqref="D77">
    <cfRule type="expression" dxfId="196" priority="234" stopIfTrue="1">
      <formula>LEN(TRIM(D77))=0</formula>
    </cfRule>
  </conditionalFormatting>
  <conditionalFormatting sqref="C77">
    <cfRule type="expression" dxfId="195" priority="235" stopIfTrue="1">
      <formula>LEN(TRIM(C77))=0</formula>
    </cfRule>
  </conditionalFormatting>
  <conditionalFormatting sqref="E77">
    <cfRule type="expression" dxfId="194" priority="233" stopIfTrue="1">
      <formula>LEN(TRIM(E77))=0</formula>
    </cfRule>
  </conditionalFormatting>
  <conditionalFormatting sqref="F77:I77">
    <cfRule type="cellIs" dxfId="193" priority="232" stopIfTrue="1" operator="equal">
      <formula>"Indicate Date"</formula>
    </cfRule>
  </conditionalFormatting>
  <conditionalFormatting sqref="D78">
    <cfRule type="expression" dxfId="192" priority="230" stopIfTrue="1">
      <formula>LEN(TRIM(D78))=0</formula>
    </cfRule>
  </conditionalFormatting>
  <conditionalFormatting sqref="C78">
    <cfRule type="expression" dxfId="191" priority="231" stopIfTrue="1">
      <formula>LEN(TRIM(C78))=0</formula>
    </cfRule>
  </conditionalFormatting>
  <conditionalFormatting sqref="E78">
    <cfRule type="expression" dxfId="190" priority="229" stopIfTrue="1">
      <formula>LEN(TRIM(E78))=0</formula>
    </cfRule>
  </conditionalFormatting>
  <conditionalFormatting sqref="F78:I78">
    <cfRule type="cellIs" dxfId="189" priority="228" stopIfTrue="1" operator="equal">
      <formula>"Indicate Date"</formula>
    </cfRule>
  </conditionalFormatting>
  <conditionalFormatting sqref="F79:I79">
    <cfRule type="cellIs" dxfId="188" priority="227" stopIfTrue="1" operator="equal">
      <formula>"Indicate Date"</formula>
    </cfRule>
  </conditionalFormatting>
  <conditionalFormatting sqref="D80">
    <cfRule type="expression" dxfId="187" priority="225" stopIfTrue="1">
      <formula>LEN(TRIM(D80))=0</formula>
    </cfRule>
  </conditionalFormatting>
  <conditionalFormatting sqref="B80:C80">
    <cfRule type="expression" dxfId="186" priority="226" stopIfTrue="1">
      <formula>LEN(TRIM(B80))=0</formula>
    </cfRule>
  </conditionalFormatting>
  <conditionalFormatting sqref="F80:I80">
    <cfRule type="cellIs" dxfId="185" priority="224" stopIfTrue="1" operator="equal">
      <formula>"Indicate Date"</formula>
    </cfRule>
  </conditionalFormatting>
  <conditionalFormatting sqref="D81">
    <cfRule type="expression" dxfId="184" priority="222" stopIfTrue="1">
      <formula>LEN(TRIM(D81))=0</formula>
    </cfRule>
  </conditionalFormatting>
  <conditionalFormatting sqref="B81:C81">
    <cfRule type="expression" dxfId="183" priority="223" stopIfTrue="1">
      <formula>LEN(TRIM(B81))=0</formula>
    </cfRule>
  </conditionalFormatting>
  <conditionalFormatting sqref="E81">
    <cfRule type="expression" dxfId="182" priority="221" stopIfTrue="1">
      <formula>LEN(TRIM(E81))=0</formula>
    </cfRule>
  </conditionalFormatting>
  <conditionalFormatting sqref="F81:I81">
    <cfRule type="cellIs" dxfId="181" priority="220" stopIfTrue="1" operator="equal">
      <formula>"Indicate Date"</formula>
    </cfRule>
  </conditionalFormatting>
  <conditionalFormatting sqref="D82">
    <cfRule type="expression" dxfId="180" priority="218" stopIfTrue="1">
      <formula>LEN(TRIM(D82))=0</formula>
    </cfRule>
  </conditionalFormatting>
  <conditionalFormatting sqref="C82">
    <cfRule type="expression" dxfId="179" priority="219" stopIfTrue="1">
      <formula>LEN(TRIM(C82))=0</formula>
    </cfRule>
  </conditionalFormatting>
  <conditionalFormatting sqref="E82">
    <cfRule type="expression" dxfId="178" priority="217" stopIfTrue="1">
      <formula>LEN(TRIM(E82))=0</formula>
    </cfRule>
  </conditionalFormatting>
  <conditionalFormatting sqref="F82:I82">
    <cfRule type="cellIs" dxfId="177" priority="216" stopIfTrue="1" operator="equal">
      <formula>"Indicate Date"</formula>
    </cfRule>
  </conditionalFormatting>
  <conditionalFormatting sqref="E79:E80">
    <cfRule type="expression" dxfId="176" priority="215" stopIfTrue="1">
      <formula>LEN(TRIM(E79))=0</formula>
    </cfRule>
  </conditionalFormatting>
  <conditionalFormatting sqref="B83">
    <cfRule type="expression" dxfId="175" priority="214" stopIfTrue="1">
      <formula>LEN(TRIM(B83))=0</formula>
    </cfRule>
  </conditionalFormatting>
  <conditionalFormatting sqref="D83">
    <cfRule type="expression" dxfId="174" priority="212" stopIfTrue="1">
      <formula>LEN(TRIM(D83))=0</formula>
    </cfRule>
  </conditionalFormatting>
  <conditionalFormatting sqref="C83">
    <cfRule type="expression" dxfId="173" priority="213" stopIfTrue="1">
      <formula>LEN(TRIM(C83))=0</formula>
    </cfRule>
  </conditionalFormatting>
  <conditionalFormatting sqref="E83">
    <cfRule type="expression" dxfId="172" priority="211" stopIfTrue="1">
      <formula>LEN(TRIM(E83))=0</formula>
    </cfRule>
  </conditionalFormatting>
  <conditionalFormatting sqref="F83:I83">
    <cfRule type="cellIs" dxfId="171" priority="210" stopIfTrue="1" operator="equal">
      <formula>"Indicate Date"</formula>
    </cfRule>
  </conditionalFormatting>
  <conditionalFormatting sqref="B84">
    <cfRule type="expression" dxfId="170" priority="209" stopIfTrue="1">
      <formula>LEN(TRIM(B84))=0</formula>
    </cfRule>
  </conditionalFormatting>
  <conditionalFormatting sqref="E84">
    <cfRule type="expression" dxfId="169" priority="208" stopIfTrue="1">
      <formula>LEN(TRIM(E84))=0</formula>
    </cfRule>
  </conditionalFormatting>
  <conditionalFormatting sqref="F84:I84">
    <cfRule type="cellIs" dxfId="168" priority="207" stopIfTrue="1" operator="equal">
      <formula>"Indicate Date"</formula>
    </cfRule>
  </conditionalFormatting>
  <conditionalFormatting sqref="B85">
    <cfRule type="expression" dxfId="167" priority="206" stopIfTrue="1">
      <formula>LEN(TRIM(B85))=0</formula>
    </cfRule>
  </conditionalFormatting>
  <conditionalFormatting sqref="D85">
    <cfRule type="expression" dxfId="166" priority="204" stopIfTrue="1">
      <formula>LEN(TRIM(D85))=0</formula>
    </cfRule>
  </conditionalFormatting>
  <conditionalFormatting sqref="C85">
    <cfRule type="expression" dxfId="165" priority="205" stopIfTrue="1">
      <formula>LEN(TRIM(C85))=0</formula>
    </cfRule>
  </conditionalFormatting>
  <conditionalFormatting sqref="E85">
    <cfRule type="expression" dxfId="164" priority="203" stopIfTrue="1">
      <formula>LEN(TRIM(E85))=0</formula>
    </cfRule>
  </conditionalFormatting>
  <conditionalFormatting sqref="F85:I85">
    <cfRule type="cellIs" dxfId="163" priority="202" stopIfTrue="1" operator="equal">
      <formula>"Indicate Date"</formula>
    </cfRule>
  </conditionalFormatting>
  <conditionalFormatting sqref="E86">
    <cfRule type="expression" dxfId="162" priority="201" stopIfTrue="1">
      <formula>LEN(TRIM(E86))=0</formula>
    </cfRule>
  </conditionalFormatting>
  <conditionalFormatting sqref="F86:I86">
    <cfRule type="cellIs" dxfId="161" priority="200" stopIfTrue="1" operator="equal">
      <formula>"Indicate Date"</formula>
    </cfRule>
  </conditionalFormatting>
  <conditionalFormatting sqref="D87">
    <cfRule type="expression" dxfId="160" priority="198" stopIfTrue="1">
      <formula>LEN(TRIM(D87))=0</formula>
    </cfRule>
  </conditionalFormatting>
  <conditionalFormatting sqref="C87">
    <cfRule type="expression" dxfId="159" priority="199" stopIfTrue="1">
      <formula>LEN(TRIM(C87))=0</formula>
    </cfRule>
  </conditionalFormatting>
  <conditionalFormatting sqref="H87:I87">
    <cfRule type="cellIs" dxfId="158" priority="197" stopIfTrue="1" operator="equal">
      <formula>"Indicate Date"</formula>
    </cfRule>
  </conditionalFormatting>
  <conditionalFormatting sqref="D90">
    <cfRule type="expression" dxfId="157" priority="190" stopIfTrue="1">
      <formula>LEN(TRIM(D90))=0</formula>
    </cfRule>
  </conditionalFormatting>
  <conditionalFormatting sqref="B90:C90">
    <cfRule type="expression" dxfId="156" priority="191" stopIfTrue="1">
      <formula>LEN(TRIM(B90))=0</formula>
    </cfRule>
  </conditionalFormatting>
  <conditionalFormatting sqref="D91">
    <cfRule type="expression" dxfId="155" priority="188" stopIfTrue="1">
      <formula>LEN(TRIM(D91))=0</formula>
    </cfRule>
  </conditionalFormatting>
  <conditionalFormatting sqref="C91">
    <cfRule type="expression" dxfId="154" priority="189" stopIfTrue="1">
      <formula>LEN(TRIM(C91))=0</formula>
    </cfRule>
  </conditionalFormatting>
  <conditionalFormatting sqref="B92">
    <cfRule type="expression" dxfId="153" priority="187" stopIfTrue="1">
      <formula>LEN(TRIM(B92))=0</formula>
    </cfRule>
  </conditionalFormatting>
  <conditionalFormatting sqref="D92">
    <cfRule type="expression" dxfId="152" priority="185" stopIfTrue="1">
      <formula>LEN(TRIM(D92))=0</formula>
    </cfRule>
  </conditionalFormatting>
  <conditionalFormatting sqref="C92">
    <cfRule type="expression" dxfId="151" priority="186" stopIfTrue="1">
      <formula>LEN(TRIM(C92))=0</formula>
    </cfRule>
  </conditionalFormatting>
  <conditionalFormatting sqref="D94">
    <cfRule type="expression" dxfId="150" priority="183" stopIfTrue="1">
      <formula>LEN(TRIM(D94))=0</formula>
    </cfRule>
  </conditionalFormatting>
  <conditionalFormatting sqref="E94 B94:C94">
    <cfRule type="expression" dxfId="149" priority="184" stopIfTrue="1">
      <formula>LEN(TRIM(B94))=0</formula>
    </cfRule>
  </conditionalFormatting>
  <conditionalFormatting sqref="D99">
    <cfRule type="expression" dxfId="148" priority="179" stopIfTrue="1">
      <formula>LEN(TRIM(D99))=0</formula>
    </cfRule>
  </conditionalFormatting>
  <conditionalFormatting sqref="C99">
    <cfRule type="expression" dxfId="147" priority="180" stopIfTrue="1">
      <formula>LEN(TRIM(C99))=0</formula>
    </cfRule>
  </conditionalFormatting>
  <conditionalFormatting sqref="E100">
    <cfRule type="expression" dxfId="146" priority="177" stopIfTrue="1">
      <formula>LEN(TRIM(E100))=0</formula>
    </cfRule>
  </conditionalFormatting>
  <conditionalFormatting sqref="F100:I100">
    <cfRule type="cellIs" dxfId="145" priority="178" stopIfTrue="1" operator="equal">
      <formula>"Indicate Date"</formula>
    </cfRule>
  </conditionalFormatting>
  <conditionalFormatting sqref="D100">
    <cfRule type="expression" dxfId="144" priority="175" stopIfTrue="1">
      <formula>LEN(TRIM(D100))=0</formula>
    </cfRule>
  </conditionalFormatting>
  <conditionalFormatting sqref="C100">
    <cfRule type="expression" dxfId="143" priority="176" stopIfTrue="1">
      <formula>LEN(TRIM(C100))=0</formula>
    </cfRule>
  </conditionalFormatting>
  <conditionalFormatting sqref="E101">
    <cfRule type="expression" dxfId="142" priority="173" stopIfTrue="1">
      <formula>LEN(TRIM(E101))=0</formula>
    </cfRule>
  </conditionalFormatting>
  <conditionalFormatting sqref="F101:I101">
    <cfRule type="cellIs" dxfId="141" priority="174" stopIfTrue="1" operator="equal">
      <formula>"Indicate Date"</formula>
    </cfRule>
  </conditionalFormatting>
  <conditionalFormatting sqref="D101">
    <cfRule type="expression" dxfId="140" priority="171" stopIfTrue="1">
      <formula>LEN(TRIM(D101))=0</formula>
    </cfRule>
  </conditionalFormatting>
  <conditionalFormatting sqref="C101">
    <cfRule type="expression" dxfId="139" priority="172" stopIfTrue="1">
      <formula>LEN(TRIM(C101))=0</formula>
    </cfRule>
  </conditionalFormatting>
  <conditionalFormatting sqref="E102">
    <cfRule type="expression" dxfId="138" priority="169" stopIfTrue="1">
      <formula>LEN(TRIM(E102))=0</formula>
    </cfRule>
  </conditionalFormatting>
  <conditionalFormatting sqref="F102:I102">
    <cfRule type="cellIs" dxfId="137" priority="170" stopIfTrue="1" operator="equal">
      <formula>"Indicate Date"</formula>
    </cfRule>
  </conditionalFormatting>
  <conditionalFormatting sqref="D102">
    <cfRule type="expression" dxfId="136" priority="167" stopIfTrue="1">
      <formula>LEN(TRIM(D102))=0</formula>
    </cfRule>
  </conditionalFormatting>
  <conditionalFormatting sqref="C102">
    <cfRule type="expression" dxfId="135" priority="168" stopIfTrue="1">
      <formula>LEN(TRIM(C102))=0</formula>
    </cfRule>
  </conditionalFormatting>
  <conditionalFormatting sqref="A107:A110">
    <cfRule type="expression" dxfId="134" priority="159" stopIfTrue="1">
      <formula>LEN(TRIM(A107))=0</formula>
    </cfRule>
  </conditionalFormatting>
  <conditionalFormatting sqref="D107:D110">
    <cfRule type="expression" dxfId="133" priority="158" stopIfTrue="1">
      <formula>LEN(TRIM(D107))=0</formula>
    </cfRule>
  </conditionalFormatting>
  <conditionalFormatting sqref="C107:C110">
    <cfRule type="expression" dxfId="132" priority="157" stopIfTrue="1">
      <formula>LEN(TRIM(C107))=0</formula>
    </cfRule>
  </conditionalFormatting>
  <conditionalFormatting sqref="D113 D115">
    <cfRule type="expression" dxfId="131" priority="155" stopIfTrue="1">
      <formula>LEN(TRIM(D113))=0</formula>
    </cfRule>
  </conditionalFormatting>
  <conditionalFormatting sqref="C113 C115">
    <cfRule type="expression" dxfId="130" priority="156" stopIfTrue="1">
      <formula>LEN(TRIM(C113))=0</formula>
    </cfRule>
  </conditionalFormatting>
  <conditionalFormatting sqref="D116:D117">
    <cfRule type="expression" dxfId="129" priority="153" stopIfTrue="1">
      <formula>LEN(TRIM(D116))=0</formula>
    </cfRule>
  </conditionalFormatting>
  <conditionalFormatting sqref="C116:C117">
    <cfRule type="expression" dxfId="128" priority="154" stopIfTrue="1">
      <formula>LEN(TRIM(C116))=0</formula>
    </cfRule>
  </conditionalFormatting>
  <conditionalFormatting sqref="D118">
    <cfRule type="expression" dxfId="127" priority="151" stopIfTrue="1">
      <formula>LEN(TRIM(D118))=0</formula>
    </cfRule>
  </conditionalFormatting>
  <conditionalFormatting sqref="C118">
    <cfRule type="expression" dxfId="126" priority="152" stopIfTrue="1">
      <formula>LEN(TRIM(C118))=0</formula>
    </cfRule>
  </conditionalFormatting>
  <conditionalFormatting sqref="A20:B20 L20:M20 E20 J20">
    <cfRule type="expression" dxfId="125" priority="148" stopIfTrue="1">
      <formula>LEN(TRIM(A20))=0</formula>
    </cfRule>
  </conditionalFormatting>
  <conditionalFormatting sqref="F20:I20">
    <cfRule type="cellIs" dxfId="124" priority="149" stopIfTrue="1" operator="equal">
      <formula>"Indicate Date"</formula>
    </cfRule>
  </conditionalFormatting>
  <conditionalFormatting sqref="K20">
    <cfRule type="cellIs" dxfId="123" priority="150" stopIfTrue="1" operator="equal">
      <formula>0</formula>
    </cfRule>
  </conditionalFormatting>
  <conditionalFormatting sqref="D20">
    <cfRule type="expression" dxfId="122" priority="146" stopIfTrue="1">
      <formula>LEN(TRIM(D20))=0</formula>
    </cfRule>
  </conditionalFormatting>
  <conditionalFormatting sqref="C20">
    <cfRule type="expression" dxfId="121" priority="147" stopIfTrue="1">
      <formula>LEN(TRIM(C20))=0</formula>
    </cfRule>
  </conditionalFormatting>
  <conditionalFormatting sqref="N20">
    <cfRule type="expression" dxfId="120" priority="145" stopIfTrue="1">
      <formula>LEN(TRIM(N20))=0</formula>
    </cfRule>
  </conditionalFormatting>
  <conditionalFormatting sqref="D21">
    <cfRule type="expression" dxfId="119" priority="141" stopIfTrue="1">
      <formula>LEN(TRIM(D21))=0</formula>
    </cfRule>
  </conditionalFormatting>
  <conditionalFormatting sqref="A21:C21 J21 L21:M21">
    <cfRule type="expression" dxfId="118" priority="142" stopIfTrue="1">
      <formula>LEN(TRIM(A21))=0</formula>
    </cfRule>
  </conditionalFormatting>
  <conditionalFormatting sqref="F21:I21">
    <cfRule type="cellIs" dxfId="117" priority="143" stopIfTrue="1" operator="equal">
      <formula>"Indicate Date"</formula>
    </cfRule>
  </conditionalFormatting>
  <conditionalFormatting sqref="K21">
    <cfRule type="cellIs" dxfId="116" priority="144" stopIfTrue="1" operator="equal">
      <formula>0</formula>
    </cfRule>
  </conditionalFormatting>
  <conditionalFormatting sqref="N21">
    <cfRule type="expression" dxfId="115" priority="140" stopIfTrue="1">
      <formula>LEN(TRIM(N21))=0</formula>
    </cfRule>
  </conditionalFormatting>
  <conditionalFormatting sqref="D22">
    <cfRule type="expression" dxfId="114" priority="137" stopIfTrue="1">
      <formula>LEN(TRIM(D22))=0</formula>
    </cfRule>
  </conditionalFormatting>
  <conditionalFormatting sqref="L22:M22 J22 A22:C22">
    <cfRule type="expression" dxfId="113" priority="138" stopIfTrue="1">
      <formula>LEN(TRIM(A22))=0</formula>
    </cfRule>
  </conditionalFormatting>
  <conditionalFormatting sqref="K22">
    <cfRule type="cellIs" dxfId="112" priority="139" stopIfTrue="1" operator="equal">
      <formula>0</formula>
    </cfRule>
  </conditionalFormatting>
  <conditionalFormatting sqref="N22">
    <cfRule type="expression" dxfId="111" priority="134" stopIfTrue="1">
      <formula>LEN(TRIM(N22))=0</formula>
    </cfRule>
  </conditionalFormatting>
  <conditionalFormatting sqref="F22:I22">
    <cfRule type="cellIs" dxfId="110" priority="136" stopIfTrue="1" operator="equal">
      <formula>"Indicate Date"</formula>
    </cfRule>
  </conditionalFormatting>
  <conditionalFormatting sqref="D28">
    <cfRule type="expression" dxfId="109" priority="126" stopIfTrue="1">
      <formula>LEN(TRIM(D28))=0</formula>
    </cfRule>
  </conditionalFormatting>
  <conditionalFormatting sqref="A28:C28 J28 L28:N28">
    <cfRule type="expression" dxfId="108" priority="127" stopIfTrue="1">
      <formula>LEN(TRIM(A28))=0</formula>
    </cfRule>
  </conditionalFormatting>
  <conditionalFormatting sqref="K28">
    <cfRule type="cellIs" dxfId="107" priority="128" stopIfTrue="1" operator="equal">
      <formula>0</formula>
    </cfRule>
  </conditionalFormatting>
  <conditionalFormatting sqref="F28:G28">
    <cfRule type="cellIs" dxfId="106" priority="125" stopIfTrue="1" operator="equal">
      <formula>"Indicate Date"</formula>
    </cfRule>
  </conditionalFormatting>
  <conditionalFormatting sqref="H28:I28">
    <cfRule type="cellIs" dxfId="105" priority="124" stopIfTrue="1" operator="equal">
      <formula>"Indicate Date"</formula>
    </cfRule>
  </conditionalFormatting>
  <conditionalFormatting sqref="D29">
    <cfRule type="expression" dxfId="104" priority="121" stopIfTrue="1">
      <formula>LEN(TRIM(D29))=0</formula>
    </cfRule>
  </conditionalFormatting>
  <conditionalFormatting sqref="L29:N29 J29 A29:C29">
    <cfRule type="expression" dxfId="103" priority="122" stopIfTrue="1">
      <formula>LEN(TRIM(A29))=0</formula>
    </cfRule>
  </conditionalFormatting>
  <conditionalFormatting sqref="K29">
    <cfRule type="cellIs" dxfId="102" priority="123" stopIfTrue="1" operator="equal">
      <formula>0</formula>
    </cfRule>
  </conditionalFormatting>
  <conditionalFormatting sqref="F29:G29">
    <cfRule type="cellIs" dxfId="101" priority="120" stopIfTrue="1" operator="equal">
      <formula>"Indicate Date"</formula>
    </cfRule>
  </conditionalFormatting>
  <conditionalFormatting sqref="H29:I29">
    <cfRule type="cellIs" dxfId="100" priority="119" stopIfTrue="1" operator="equal">
      <formula>"Indicate Date"</formula>
    </cfRule>
  </conditionalFormatting>
  <conditionalFormatting sqref="A31 J31 L31:N31">
    <cfRule type="expression" dxfId="99" priority="112" stopIfTrue="1">
      <formula>LEN(TRIM(A31))=0</formula>
    </cfRule>
  </conditionalFormatting>
  <conditionalFormatting sqref="K31">
    <cfRule type="cellIs" dxfId="98" priority="113" stopIfTrue="1" operator="equal">
      <formula>0</formula>
    </cfRule>
  </conditionalFormatting>
  <conditionalFormatting sqref="D31">
    <cfRule type="expression" dxfId="97" priority="110" stopIfTrue="1">
      <formula>LEN(TRIM(D31))=0</formula>
    </cfRule>
  </conditionalFormatting>
  <conditionalFormatting sqref="B31:C31">
    <cfRule type="expression" dxfId="96" priority="111" stopIfTrue="1">
      <formula>LEN(TRIM(B31))=0</formula>
    </cfRule>
  </conditionalFormatting>
  <conditionalFormatting sqref="F31:G31">
    <cfRule type="cellIs" dxfId="95" priority="109" stopIfTrue="1" operator="equal">
      <formula>"Indicate Date"</formula>
    </cfRule>
  </conditionalFormatting>
  <conditionalFormatting sqref="H31:I31">
    <cfRule type="cellIs" dxfId="94" priority="108" stopIfTrue="1" operator="equal">
      <formula>"Indicate Date"</formula>
    </cfRule>
  </conditionalFormatting>
  <conditionalFormatting sqref="D40">
    <cfRule type="expression" dxfId="93" priority="104" stopIfTrue="1">
      <formula>LEN(TRIM(D40))=0</formula>
    </cfRule>
  </conditionalFormatting>
  <conditionalFormatting sqref="A40:C40 E40 L40:N40">
    <cfRule type="expression" dxfId="92" priority="105" stopIfTrue="1">
      <formula>LEN(TRIM(A40))=0</formula>
    </cfRule>
  </conditionalFormatting>
  <conditionalFormatting sqref="F40:G40">
    <cfRule type="cellIs" dxfId="91" priority="106" stopIfTrue="1" operator="equal">
      <formula>"Indicate Date"</formula>
    </cfRule>
  </conditionalFormatting>
  <conditionalFormatting sqref="K40">
    <cfRule type="cellIs" dxfId="90" priority="107" stopIfTrue="1" operator="equal">
      <formula>0</formula>
    </cfRule>
  </conditionalFormatting>
  <conditionalFormatting sqref="J40">
    <cfRule type="expression" dxfId="89" priority="103" stopIfTrue="1">
      <formula>LEN(TRIM(J40))=0</formula>
    </cfRule>
  </conditionalFormatting>
  <conditionalFormatting sqref="H40:I40">
    <cfRule type="cellIs" dxfId="88" priority="102" stopIfTrue="1" operator="equal">
      <formula>"Indicate Date"</formula>
    </cfRule>
  </conditionalFormatting>
  <conditionalFormatting sqref="D53 L53:N53">
    <cfRule type="expression" dxfId="87" priority="98" stopIfTrue="1">
      <formula>LEN(TRIM(D53))=0</formula>
    </cfRule>
  </conditionalFormatting>
  <conditionalFormatting sqref="A53:C53 E53">
    <cfRule type="expression" dxfId="86" priority="99" stopIfTrue="1">
      <formula>LEN(TRIM(A53))=0</formula>
    </cfRule>
  </conditionalFormatting>
  <conditionalFormatting sqref="F53:G53">
    <cfRule type="cellIs" dxfId="85" priority="100" stopIfTrue="1" operator="equal">
      <formula>"Indicate Date"</formula>
    </cfRule>
  </conditionalFormatting>
  <conditionalFormatting sqref="K53">
    <cfRule type="cellIs" dxfId="84" priority="101" stopIfTrue="1" operator="equal">
      <formula>0</formula>
    </cfRule>
  </conditionalFormatting>
  <conditionalFormatting sqref="J53">
    <cfRule type="expression" dxfId="83" priority="97" stopIfTrue="1">
      <formula>LEN(TRIM(J53))=0</formula>
    </cfRule>
  </conditionalFormatting>
  <conditionalFormatting sqref="H53:I53">
    <cfRule type="cellIs" dxfId="82" priority="96" stopIfTrue="1" operator="equal">
      <formula>"Indicate Date"</formula>
    </cfRule>
  </conditionalFormatting>
  <conditionalFormatting sqref="J54 L54:N54">
    <cfRule type="expression" dxfId="81" priority="93" stopIfTrue="1">
      <formula>LEN(TRIM(J54))=0</formula>
    </cfRule>
  </conditionalFormatting>
  <conditionalFormatting sqref="A54">
    <cfRule type="expression" dxfId="80" priority="94" stopIfTrue="1">
      <formula>LEN(TRIM(A54))=0</formula>
    </cfRule>
  </conditionalFormatting>
  <conditionalFormatting sqref="K54">
    <cfRule type="cellIs" dxfId="79" priority="95" stopIfTrue="1" operator="equal">
      <formula>0</formula>
    </cfRule>
  </conditionalFormatting>
  <conditionalFormatting sqref="D54">
    <cfRule type="expression" dxfId="78" priority="91" stopIfTrue="1">
      <formula>LEN(TRIM(D54))=0</formula>
    </cfRule>
  </conditionalFormatting>
  <conditionalFormatting sqref="B54:C54">
    <cfRule type="expression" dxfId="77" priority="92" stopIfTrue="1">
      <formula>LEN(TRIM(B54))=0</formula>
    </cfRule>
  </conditionalFormatting>
  <conditionalFormatting sqref="F54:G54">
    <cfRule type="cellIs" dxfId="76" priority="90" stopIfTrue="1" operator="equal">
      <formula>"Indicate Date"</formula>
    </cfRule>
  </conditionalFormatting>
  <conditionalFormatting sqref="H54:I54">
    <cfRule type="cellIs" dxfId="75" priority="89" stopIfTrue="1" operator="equal">
      <formula>"Indicate Date"</formula>
    </cfRule>
  </conditionalFormatting>
  <conditionalFormatting sqref="L55:N55 J55">
    <cfRule type="expression" dxfId="74" priority="86" stopIfTrue="1">
      <formula>LEN(TRIM(J55))=0</formula>
    </cfRule>
  </conditionalFormatting>
  <conditionalFormatting sqref="A55">
    <cfRule type="expression" dxfId="73" priority="87" stopIfTrue="1">
      <formula>LEN(TRIM(A55))=0</formula>
    </cfRule>
  </conditionalFormatting>
  <conditionalFormatting sqref="K55">
    <cfRule type="cellIs" dxfId="72" priority="88" stopIfTrue="1" operator="equal">
      <formula>0</formula>
    </cfRule>
  </conditionalFormatting>
  <conditionalFormatting sqref="D55">
    <cfRule type="expression" dxfId="71" priority="84" stopIfTrue="1">
      <formula>LEN(TRIM(D55))=0</formula>
    </cfRule>
  </conditionalFormatting>
  <conditionalFormatting sqref="B55:C55">
    <cfRule type="expression" dxfId="70" priority="85" stopIfTrue="1">
      <formula>LEN(TRIM(B55))=0</formula>
    </cfRule>
  </conditionalFormatting>
  <conditionalFormatting sqref="F55:G55">
    <cfRule type="cellIs" dxfId="69" priority="83" stopIfTrue="1" operator="equal">
      <formula>"Indicate Date"</formula>
    </cfRule>
  </conditionalFormatting>
  <conditionalFormatting sqref="H55:I55">
    <cfRule type="cellIs" dxfId="68" priority="82" stopIfTrue="1" operator="equal">
      <formula>"Indicate Date"</formula>
    </cfRule>
  </conditionalFormatting>
  <conditionalFormatting sqref="J88 L88:N88">
    <cfRule type="expression" dxfId="67" priority="72" stopIfTrue="1">
      <formula>LEN(TRIM(J88))=0</formula>
    </cfRule>
  </conditionalFormatting>
  <conditionalFormatting sqref="A88">
    <cfRule type="expression" dxfId="66" priority="73" stopIfTrue="1">
      <formula>LEN(TRIM(A88))=0</formula>
    </cfRule>
  </conditionalFormatting>
  <conditionalFormatting sqref="K88">
    <cfRule type="cellIs" dxfId="65" priority="74" stopIfTrue="1" operator="equal">
      <formula>0</formula>
    </cfRule>
  </conditionalFormatting>
  <conditionalFormatting sqref="B88">
    <cfRule type="expression" dxfId="64" priority="70" stopIfTrue="1">
      <formula>LEN(TRIM(B88))=0</formula>
    </cfRule>
  </conditionalFormatting>
  <conditionalFormatting sqref="F88:G88">
    <cfRule type="cellIs" dxfId="63" priority="71" stopIfTrue="1" operator="equal">
      <formula>"Indicate Date"</formula>
    </cfRule>
  </conditionalFormatting>
  <conditionalFormatting sqref="D88">
    <cfRule type="expression" dxfId="62" priority="68" stopIfTrue="1">
      <formula>LEN(TRIM(D88))=0</formula>
    </cfRule>
  </conditionalFormatting>
  <conditionalFormatting sqref="C88">
    <cfRule type="expression" dxfId="61" priority="69" stopIfTrue="1">
      <formula>LEN(TRIM(C88))=0</formula>
    </cfRule>
  </conditionalFormatting>
  <conditionalFormatting sqref="H88:I88">
    <cfRule type="cellIs" dxfId="60" priority="67" stopIfTrue="1" operator="equal">
      <formula>"Indicate Date"</formula>
    </cfRule>
  </conditionalFormatting>
  <conditionalFormatting sqref="E89:E92">
    <cfRule type="expression" dxfId="59" priority="66" stopIfTrue="1">
      <formula>LEN(TRIM(E89))=0</formula>
    </cfRule>
  </conditionalFormatting>
  <conditionalFormatting sqref="H89:I92">
    <cfRule type="cellIs" dxfId="58" priority="65" stopIfTrue="1" operator="equal">
      <formula>"Indicate Date"</formula>
    </cfRule>
  </conditionalFormatting>
  <conditionalFormatting sqref="J96">
    <cfRule type="expression" dxfId="57" priority="62" stopIfTrue="1">
      <formula>LEN(TRIM(J96))=0</formula>
    </cfRule>
  </conditionalFormatting>
  <conditionalFormatting sqref="A96:B96 E96">
    <cfRule type="expression" dxfId="56" priority="63" stopIfTrue="1">
      <formula>LEN(TRIM(A96))=0</formula>
    </cfRule>
  </conditionalFormatting>
  <conditionalFormatting sqref="F96:I96">
    <cfRule type="cellIs" dxfId="55" priority="64" stopIfTrue="1" operator="equal">
      <formula>"Indicate Date"</formula>
    </cfRule>
  </conditionalFormatting>
  <conditionalFormatting sqref="D96">
    <cfRule type="expression" dxfId="54" priority="60" stopIfTrue="1">
      <formula>LEN(TRIM(D96))=0</formula>
    </cfRule>
  </conditionalFormatting>
  <conditionalFormatting sqref="C96">
    <cfRule type="expression" dxfId="53" priority="61" stopIfTrue="1">
      <formula>LEN(TRIM(C96))=0</formula>
    </cfRule>
  </conditionalFormatting>
  <conditionalFormatting sqref="J97">
    <cfRule type="expression" dxfId="52" priority="52" stopIfTrue="1">
      <formula>LEN(TRIM(J97))=0</formula>
    </cfRule>
  </conditionalFormatting>
  <conditionalFormatting sqref="A97:B97">
    <cfRule type="expression" dxfId="51" priority="53" stopIfTrue="1">
      <formula>LEN(TRIM(A97))=0</formula>
    </cfRule>
  </conditionalFormatting>
  <conditionalFormatting sqref="F97:I97">
    <cfRule type="cellIs" dxfId="50" priority="54" stopIfTrue="1" operator="equal">
      <formula>"Indicate Date"</formula>
    </cfRule>
  </conditionalFormatting>
  <conditionalFormatting sqref="D97">
    <cfRule type="expression" dxfId="49" priority="50" stopIfTrue="1">
      <formula>LEN(TRIM(D97))=0</formula>
    </cfRule>
  </conditionalFormatting>
  <conditionalFormatting sqref="C97">
    <cfRule type="expression" dxfId="48" priority="51" stopIfTrue="1">
      <formula>LEN(TRIM(C97))=0</formula>
    </cfRule>
  </conditionalFormatting>
  <conditionalFormatting sqref="J98">
    <cfRule type="expression" dxfId="47" priority="47" stopIfTrue="1">
      <formula>LEN(TRIM(J98))=0</formula>
    </cfRule>
  </conditionalFormatting>
  <conditionalFormatting sqref="A98:B98">
    <cfRule type="expression" dxfId="46" priority="48" stopIfTrue="1">
      <formula>LEN(TRIM(A98))=0</formula>
    </cfRule>
  </conditionalFormatting>
  <conditionalFormatting sqref="F98:I98">
    <cfRule type="cellIs" dxfId="45" priority="49" stopIfTrue="1" operator="equal">
      <formula>"Indicate Date"</formula>
    </cfRule>
  </conditionalFormatting>
  <conditionalFormatting sqref="D98">
    <cfRule type="expression" dxfId="44" priority="45" stopIfTrue="1">
      <formula>LEN(TRIM(D98))=0</formula>
    </cfRule>
  </conditionalFormatting>
  <conditionalFormatting sqref="C98">
    <cfRule type="expression" dxfId="43" priority="46" stopIfTrue="1">
      <formula>LEN(TRIM(C98))=0</formula>
    </cfRule>
  </conditionalFormatting>
  <conditionalFormatting sqref="J103">
    <cfRule type="expression" dxfId="42" priority="42" stopIfTrue="1">
      <formula>LEN(TRIM(J103))=0</formula>
    </cfRule>
  </conditionalFormatting>
  <conditionalFormatting sqref="E103 A103:B103">
    <cfRule type="expression" dxfId="41" priority="43" stopIfTrue="1">
      <formula>LEN(TRIM(A103))=0</formula>
    </cfRule>
  </conditionalFormatting>
  <conditionalFormatting sqref="F103:I103">
    <cfRule type="cellIs" dxfId="40" priority="44" stopIfTrue="1" operator="equal">
      <formula>"Indicate Date"</formula>
    </cfRule>
  </conditionalFormatting>
  <conditionalFormatting sqref="D103">
    <cfRule type="expression" dxfId="39" priority="40" stopIfTrue="1">
      <formula>LEN(TRIM(D103))=0</formula>
    </cfRule>
  </conditionalFormatting>
  <conditionalFormatting sqref="C103">
    <cfRule type="expression" dxfId="38" priority="41" stopIfTrue="1">
      <formula>LEN(TRIM(C103))=0</formula>
    </cfRule>
  </conditionalFormatting>
  <conditionalFormatting sqref="J104">
    <cfRule type="expression" dxfId="37" priority="37" stopIfTrue="1">
      <formula>LEN(TRIM(J104))=0</formula>
    </cfRule>
  </conditionalFormatting>
  <conditionalFormatting sqref="A104:C104">
    <cfRule type="expression" dxfId="36" priority="38" stopIfTrue="1">
      <formula>LEN(TRIM(A104))=0</formula>
    </cfRule>
  </conditionalFormatting>
  <conditionalFormatting sqref="F104:I104">
    <cfRule type="cellIs" dxfId="35" priority="39" stopIfTrue="1" operator="equal">
      <formula>"Indicate Date"</formula>
    </cfRule>
  </conditionalFormatting>
  <conditionalFormatting sqref="D104">
    <cfRule type="expression" dxfId="34" priority="35" stopIfTrue="1">
      <formula>LEN(TRIM(D104))=0</formula>
    </cfRule>
  </conditionalFormatting>
  <conditionalFormatting sqref="J105">
    <cfRule type="expression" dxfId="33" priority="32" stopIfTrue="1">
      <formula>LEN(TRIM(J105))=0</formula>
    </cfRule>
  </conditionalFormatting>
  <conditionalFormatting sqref="A105">
    <cfRule type="expression" dxfId="32" priority="33" stopIfTrue="1">
      <formula>LEN(TRIM(A105))=0</formula>
    </cfRule>
  </conditionalFormatting>
  <conditionalFormatting sqref="F105:I105">
    <cfRule type="cellIs" dxfId="31" priority="34" stopIfTrue="1" operator="equal">
      <formula>"Indicate Date"</formula>
    </cfRule>
  </conditionalFormatting>
  <conditionalFormatting sqref="B105:C105">
    <cfRule type="expression" dxfId="30" priority="31" stopIfTrue="1">
      <formula>LEN(TRIM(B105))=0</formula>
    </cfRule>
  </conditionalFormatting>
  <conditionalFormatting sqref="D105">
    <cfRule type="expression" dxfId="29" priority="30" stopIfTrue="1">
      <formula>LEN(TRIM(D105))=0</formula>
    </cfRule>
  </conditionalFormatting>
  <conditionalFormatting sqref="J106 D106">
    <cfRule type="expression" dxfId="28" priority="27" stopIfTrue="1">
      <formula>LEN(TRIM(D106))=0</formula>
    </cfRule>
  </conditionalFormatting>
  <conditionalFormatting sqref="A106">
    <cfRule type="expression" dxfId="27" priority="28" stopIfTrue="1">
      <formula>LEN(TRIM(A106))=0</formula>
    </cfRule>
  </conditionalFormatting>
  <conditionalFormatting sqref="F106:I106">
    <cfRule type="cellIs" dxfId="26" priority="29" stopIfTrue="1" operator="equal">
      <formula>"Indicate Date"</formula>
    </cfRule>
  </conditionalFormatting>
  <conditionalFormatting sqref="B106:C106">
    <cfRule type="expression" dxfId="25" priority="26" stopIfTrue="1">
      <formula>LEN(TRIM(B106))=0</formula>
    </cfRule>
  </conditionalFormatting>
  <conditionalFormatting sqref="E114 J114">
    <cfRule type="expression" dxfId="24" priority="23" stopIfTrue="1">
      <formula>LEN(TRIM(E114))=0</formula>
    </cfRule>
  </conditionalFormatting>
  <conditionalFormatting sqref="A114:B114">
    <cfRule type="expression" dxfId="23" priority="24" stopIfTrue="1">
      <formula>LEN(TRIM(A114))=0</formula>
    </cfRule>
  </conditionalFormatting>
  <conditionalFormatting sqref="F114:I114">
    <cfRule type="cellIs" dxfId="22" priority="25" stopIfTrue="1" operator="equal">
      <formula>"Indicate Date"</formula>
    </cfRule>
  </conditionalFormatting>
  <conditionalFormatting sqref="D114">
    <cfRule type="expression" dxfId="21" priority="21" stopIfTrue="1">
      <formula>LEN(TRIM(D114))=0</formula>
    </cfRule>
  </conditionalFormatting>
  <conditionalFormatting sqref="C114">
    <cfRule type="expression" dxfId="20" priority="22" stopIfTrue="1">
      <formula>LEN(TRIM(C114))=0</formula>
    </cfRule>
  </conditionalFormatting>
  <conditionalFormatting sqref="D63:D67">
    <cfRule type="expression" dxfId="19" priority="20" stopIfTrue="1">
      <formula>LEN(TRIM(D63))=0</formula>
    </cfRule>
  </conditionalFormatting>
  <conditionalFormatting sqref="E21">
    <cfRule type="expression" dxfId="18" priority="19" stopIfTrue="1">
      <formula>LEN(TRIM(E21))=0</formula>
    </cfRule>
  </conditionalFormatting>
  <conditionalFormatting sqref="E22">
    <cfRule type="expression" dxfId="17" priority="18" stopIfTrue="1">
      <formula>LEN(TRIM(E22))=0</formula>
    </cfRule>
  </conditionalFormatting>
  <conditionalFormatting sqref="E28">
    <cfRule type="expression" dxfId="16" priority="17" stopIfTrue="1">
      <formula>LEN(TRIM(E28))=0</formula>
    </cfRule>
  </conditionalFormatting>
  <conditionalFormatting sqref="E29">
    <cfRule type="expression" dxfId="15" priority="16" stopIfTrue="1">
      <formula>LEN(TRIM(E29))=0</formula>
    </cfRule>
  </conditionalFormatting>
  <conditionalFormatting sqref="E30">
    <cfRule type="expression" dxfId="14" priority="15" stopIfTrue="1">
      <formula>LEN(TRIM(E30))=0</formula>
    </cfRule>
  </conditionalFormatting>
  <conditionalFormatting sqref="E31">
    <cfRule type="expression" dxfId="13" priority="14" stopIfTrue="1">
      <formula>LEN(TRIM(E31))=0</formula>
    </cfRule>
  </conditionalFormatting>
  <conditionalFormatting sqref="E54">
    <cfRule type="expression" dxfId="12" priority="13" stopIfTrue="1">
      <formula>LEN(TRIM(E54))=0</formula>
    </cfRule>
  </conditionalFormatting>
  <conditionalFormatting sqref="E55">
    <cfRule type="expression" dxfId="11" priority="12" stopIfTrue="1">
      <formula>LEN(TRIM(E55))=0</formula>
    </cfRule>
  </conditionalFormatting>
  <conditionalFormatting sqref="E88">
    <cfRule type="expression" dxfId="10" priority="11" stopIfTrue="1">
      <formula>LEN(TRIM(E88))=0</formula>
    </cfRule>
  </conditionalFormatting>
  <conditionalFormatting sqref="E97">
    <cfRule type="expression" dxfId="9" priority="10" stopIfTrue="1">
      <formula>LEN(TRIM(E97))=0</formula>
    </cfRule>
  </conditionalFormatting>
  <conditionalFormatting sqref="E98">
    <cfRule type="expression" dxfId="8" priority="9" stopIfTrue="1">
      <formula>LEN(TRIM(E98))=0</formula>
    </cfRule>
  </conditionalFormatting>
  <conditionalFormatting sqref="E104">
    <cfRule type="expression" dxfId="7" priority="8" stopIfTrue="1">
      <formula>LEN(TRIM(E104))=0</formula>
    </cfRule>
  </conditionalFormatting>
  <conditionalFormatting sqref="E105">
    <cfRule type="expression" dxfId="6" priority="7" stopIfTrue="1">
      <formula>LEN(TRIM(E105))=0</formula>
    </cfRule>
  </conditionalFormatting>
  <conditionalFormatting sqref="E106">
    <cfRule type="expression" dxfId="5" priority="6" stopIfTrue="1">
      <formula>LEN(TRIM(E106))=0</formula>
    </cfRule>
  </conditionalFormatting>
  <conditionalFormatting sqref="J119 AQ119 AG119:AO119 AD119:AE119 L119:AB119 A119:E119">
    <cfRule type="expression" dxfId="4" priority="3" stopIfTrue="1">
      <formula>LEN(TRIM(A119))=0</formula>
    </cfRule>
  </conditionalFormatting>
  <conditionalFormatting sqref="F119:I119">
    <cfRule type="cellIs" dxfId="3" priority="4" stopIfTrue="1" operator="equal">
      <formula>"Indicate Date"</formula>
    </cfRule>
  </conditionalFormatting>
  <conditionalFormatting sqref="K119">
    <cfRule type="cellIs" dxfId="2" priority="5" stopIfTrue="1" operator="equal">
      <formula>0</formula>
    </cfRule>
  </conditionalFormatting>
  <conditionalFormatting sqref="A120">
    <cfRule type="expression" dxfId="1" priority="2" stopIfTrue="1">
      <formula>LEN(TRIM(A120))=0</formula>
    </cfRule>
  </conditionalFormatting>
  <conditionalFormatting sqref="D120">
    <cfRule type="expression" dxfId="0" priority="1" stopIfTrue="1">
      <formula>LEN(TRIM(D120))=0</formula>
    </cfRule>
  </conditionalFormatting>
  <dataValidations count="1">
    <dataValidation allowBlank="1" showInputMessage="1" sqref="E1:E1048576"/>
  </dataValidations>
  <pageMargins left="0.70866141732283472" right="0.70866141732283472" top="0.74803149606299213" bottom="0.35" header="0.31496062992125984" footer="0.14000000000000001"/>
  <pageSetup paperSize="256" scale="68" orientation="landscape" horizontalDpi="4294967293" verticalDpi="0" r:id="rId1"/>
  <headerFooter>
    <oddFooter>Page &amp;P of &amp;N</oddFooter>
  </headerFooter>
  <ignoredErrors>
    <ignoredError sqref="A3:D4 F3:AQ4 F5:AQ6 F23:AQ26 F20:K22 M20:AQ22 F32:AQ39 F27:K31 M27:AQ31 F41:AQ52 F40:K40 M40:AQ40 F56:AQ64 F53:K55 M53:AQ55 F89:AQ95 F87:K88 M87:AQ88 F99:AQ102 F96:K98 M96:AQ98 F121:AQ123 M103:AQ105 F103:K106 M106 A121:D123 O106:AQ106 F8:AQ15 F7:K7 M7:AQ7 F17:AQ19 F16:K16 M16:AQ16 F66:AQ86 F65:K65 M65:AQ65 A5:D116 F107:AQ116 A118:D118 F118:AQ118 C120 J120:K120 O120:AQ120" unlockedFormula="1"/>
  </ignoredErrors>
  <extLst>
    <ext xmlns:x14="http://schemas.microsoft.com/office/spreadsheetml/2009/9/main" uri="{CCE6A557-97BC-4b89-ADB6-D9C93CAAB3DF}">
      <x14:dataValidations xmlns:xm="http://schemas.microsoft.com/office/excel/2006/main" count="2">
        <x14:dataValidation type="list" operator="equal" showErrorMessage="1">
          <x14:formula1>
            <xm:f>'D:\Documents\CALOY\2023 File\APP INDICATIVE FY2023\[DOST-PTRI Indicative APP FY 2023 rev1.xlsx]data_validation'!#REF!</xm:f>
          </x14:formula1>
          <x14:formula2>
            <xm:f>0</xm:f>
          </x14:formula2>
          <xm:sqref>D5:D120</xm:sqref>
        </x14:dataValidation>
        <x14:dataValidation type="list" operator="equal" allowBlank="1" showErrorMessage="1">
          <x14:formula1>
            <xm:f>'D:\Documents\CALOY\2023 File\APP INDICATIVE FY2023\[DOST-PTRI Indicative APP FY 2023 rev1.xlsx]data_validation'!#REF!</xm:f>
          </x14:formula1>
          <x14:formula2>
            <xm:f>0</xm:f>
          </x14:formula2>
          <xm:sqref>J5:J120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activeCell="B5" sqref="B5:B6"/>
    </sheetView>
  </sheetViews>
  <sheetFormatPr defaultColWidth="9.42578125" defaultRowHeight="14.25"/>
  <cols>
    <col min="1" max="1" width="7.7109375" style="67" customWidth="1"/>
    <col min="2" max="2" width="107.28515625" style="67" customWidth="1"/>
    <col min="3" max="3" width="22.7109375" style="67" customWidth="1"/>
    <col min="4" max="16384" width="9.42578125" style="67"/>
  </cols>
  <sheetData>
    <row r="1" spans="1:8">
      <c r="A1" s="64"/>
      <c r="B1" s="65" t="s">
        <v>138</v>
      </c>
      <c r="C1" s="102" t="s">
        <v>139</v>
      </c>
      <c r="D1" s="102"/>
      <c r="E1" s="102"/>
      <c r="F1" s="102"/>
      <c r="G1" s="102"/>
      <c r="H1" s="66"/>
    </row>
    <row r="2" spans="1:8" ht="25.5">
      <c r="A2" s="68" t="s">
        <v>140</v>
      </c>
      <c r="B2" s="69" t="s">
        <v>141</v>
      </c>
      <c r="C2" s="70" t="s">
        <v>1</v>
      </c>
      <c r="D2" s="71"/>
      <c r="E2" s="71"/>
      <c r="F2" s="71"/>
      <c r="G2" s="71"/>
      <c r="H2" s="66"/>
    </row>
    <row r="3" spans="1:8" ht="25.5">
      <c r="A3" s="68" t="s">
        <v>142</v>
      </c>
      <c r="B3" s="72" t="s">
        <v>143</v>
      </c>
      <c r="C3" s="73" t="s">
        <v>144</v>
      </c>
      <c r="D3" s="71"/>
      <c r="E3" s="71"/>
      <c r="F3" s="71"/>
      <c r="G3" s="71"/>
      <c r="H3" s="66"/>
    </row>
    <row r="4" spans="1:8" ht="38.25">
      <c r="A4" s="68" t="s">
        <v>145</v>
      </c>
      <c r="B4" s="72" t="s">
        <v>146</v>
      </c>
      <c r="C4" s="73" t="s">
        <v>147</v>
      </c>
      <c r="D4" s="71"/>
      <c r="E4" s="71"/>
      <c r="F4" s="71"/>
      <c r="G4" s="71"/>
      <c r="H4" s="66"/>
    </row>
    <row r="5" spans="1:8" ht="68.650000000000006" customHeight="1">
      <c r="A5" s="102" t="s">
        <v>148</v>
      </c>
      <c r="B5" s="103" t="s">
        <v>149</v>
      </c>
      <c r="C5" s="104" t="s">
        <v>5</v>
      </c>
      <c r="D5" s="104" t="s">
        <v>6</v>
      </c>
      <c r="E5" s="104"/>
      <c r="F5" s="104"/>
      <c r="G5" s="104"/>
      <c r="H5" s="66"/>
    </row>
    <row r="6" spans="1:8" ht="68.650000000000006" customHeight="1">
      <c r="A6" s="102"/>
      <c r="B6" s="102"/>
      <c r="C6" s="102"/>
      <c r="D6" s="74" t="s">
        <v>150</v>
      </c>
      <c r="E6" s="74" t="s">
        <v>26</v>
      </c>
      <c r="F6" s="74" t="s">
        <v>17</v>
      </c>
      <c r="G6" s="74" t="s">
        <v>18</v>
      </c>
      <c r="H6" s="66"/>
    </row>
    <row r="7" spans="1:8" ht="25.5">
      <c r="A7" s="68" t="s">
        <v>151</v>
      </c>
      <c r="B7" s="72" t="s">
        <v>152</v>
      </c>
      <c r="C7" s="73" t="s">
        <v>7</v>
      </c>
      <c r="D7" s="71"/>
      <c r="E7" s="71"/>
      <c r="F7" s="71"/>
      <c r="G7" s="71"/>
      <c r="H7" s="66"/>
    </row>
    <row r="8" spans="1:8" ht="38.25">
      <c r="A8" s="68" t="s">
        <v>153</v>
      </c>
      <c r="B8" s="72" t="s">
        <v>154</v>
      </c>
      <c r="C8" s="73" t="s">
        <v>8</v>
      </c>
      <c r="D8" s="71"/>
      <c r="E8" s="71"/>
      <c r="F8" s="71"/>
      <c r="G8" s="71"/>
      <c r="H8" s="66"/>
    </row>
    <row r="9" spans="1:8">
      <c r="A9" s="68" t="s">
        <v>155</v>
      </c>
      <c r="B9" s="75" t="s">
        <v>156</v>
      </c>
      <c r="C9" s="76"/>
      <c r="D9" s="64"/>
      <c r="E9" s="64"/>
      <c r="F9" s="64"/>
      <c r="G9" s="64"/>
      <c r="H9" s="66"/>
    </row>
    <row r="10" spans="1:8">
      <c r="A10" s="64"/>
      <c r="B10" s="64"/>
      <c r="C10" s="64"/>
      <c r="D10" s="64"/>
      <c r="E10" s="64"/>
      <c r="F10" s="64"/>
      <c r="G10" s="64"/>
      <c r="H10" s="66"/>
    </row>
    <row r="11" spans="1:8">
      <c r="A11" s="64"/>
      <c r="B11" s="64"/>
      <c r="C11" s="64"/>
      <c r="D11" s="64"/>
      <c r="E11" s="64"/>
      <c r="F11" s="77" t="str">
        <f>IF(D11="","",IF((OR(D11=#REF!,D11=#REF!)),"Input Date","N/A"))</f>
        <v/>
      </c>
      <c r="G11" s="64"/>
      <c r="H11" s="66"/>
    </row>
    <row r="12" spans="1:8">
      <c r="A12" s="78"/>
      <c r="B12" s="68" t="s">
        <v>157</v>
      </c>
      <c r="C12" s="64"/>
      <c r="D12" s="64"/>
      <c r="E12" s="64"/>
      <c r="F12" s="64"/>
      <c r="G12" s="64"/>
      <c r="H12" s="66"/>
    </row>
    <row r="13" spans="1:8" ht="25.5">
      <c r="A13" s="79" t="s">
        <v>158</v>
      </c>
      <c r="B13" s="80" t="s">
        <v>159</v>
      </c>
      <c r="C13" s="64"/>
      <c r="D13" s="64"/>
      <c r="E13" s="64"/>
      <c r="F13" s="64"/>
      <c r="G13" s="64"/>
      <c r="H13" s="66"/>
    </row>
    <row r="14" spans="1:8" ht="38.25">
      <c r="A14" s="79" t="s">
        <v>160</v>
      </c>
      <c r="B14" s="75" t="s">
        <v>161</v>
      </c>
      <c r="C14" s="64"/>
      <c r="D14" s="64"/>
      <c r="E14" s="64"/>
      <c r="F14" s="64"/>
      <c r="G14" s="64"/>
      <c r="H14" s="66"/>
    </row>
    <row r="15" spans="1:8" ht="25.5">
      <c r="A15" s="79" t="s">
        <v>162</v>
      </c>
      <c r="B15" s="75" t="s">
        <v>163</v>
      </c>
      <c r="C15" s="64"/>
      <c r="D15" s="64"/>
      <c r="E15" s="64"/>
      <c r="F15" s="64"/>
      <c r="G15" s="64"/>
      <c r="H15" s="66"/>
    </row>
    <row r="16" spans="1:8" ht="76.5">
      <c r="A16" s="79" t="s">
        <v>164</v>
      </c>
      <c r="B16" s="81" t="s">
        <v>165</v>
      </c>
      <c r="C16" s="64"/>
      <c r="D16" s="64"/>
      <c r="E16" s="64"/>
      <c r="F16" s="64"/>
      <c r="G16" s="64"/>
      <c r="H16" s="66"/>
    </row>
    <row r="17" spans="1:8">
      <c r="A17" s="64"/>
      <c r="B17" s="64"/>
      <c r="C17" s="64"/>
      <c r="D17" s="64"/>
      <c r="E17" s="64"/>
      <c r="F17" s="64"/>
      <c r="G17" s="64"/>
      <c r="H17" s="66"/>
    </row>
    <row r="18" spans="1:8">
      <c r="A18" s="64"/>
      <c r="B18" s="82" t="s">
        <v>166</v>
      </c>
      <c r="C18" s="64"/>
      <c r="D18" s="64"/>
      <c r="E18" s="64"/>
      <c r="F18" s="64"/>
      <c r="G18" s="64"/>
      <c r="H18" s="66"/>
    </row>
    <row r="19" spans="1:8" ht="60">
      <c r="A19" s="64"/>
      <c r="B19" s="83" t="s">
        <v>167</v>
      </c>
      <c r="C19" s="64"/>
      <c r="D19" s="64"/>
      <c r="E19" s="64"/>
      <c r="F19" s="64"/>
      <c r="G19" s="64"/>
      <c r="H19" s="66"/>
    </row>
    <row r="20" spans="1:8" ht="30">
      <c r="A20" s="64"/>
      <c r="B20" s="83" t="s">
        <v>168</v>
      </c>
      <c r="C20" s="64"/>
      <c r="D20" s="64"/>
      <c r="E20" s="64"/>
      <c r="F20" s="64"/>
      <c r="G20" s="64"/>
      <c r="H20" s="66"/>
    </row>
    <row r="21" spans="1:8" ht="15">
      <c r="A21" s="64"/>
      <c r="B21" s="83" t="s">
        <v>169</v>
      </c>
      <c r="C21" s="64"/>
      <c r="D21" s="64"/>
      <c r="E21" s="64"/>
      <c r="F21" s="64"/>
      <c r="G21" s="64"/>
      <c r="H21" s="66"/>
    </row>
    <row r="22" spans="1:8" ht="30">
      <c r="A22" s="64"/>
      <c r="B22" s="83" t="s">
        <v>170</v>
      </c>
      <c r="C22" s="64"/>
      <c r="D22" s="64"/>
      <c r="E22" s="64"/>
      <c r="F22" s="64"/>
      <c r="G22" s="64"/>
      <c r="H22" s="66"/>
    </row>
    <row r="23" spans="1:8" ht="30">
      <c r="A23" s="64"/>
      <c r="B23" s="83" t="s">
        <v>171</v>
      </c>
      <c r="C23" s="64"/>
      <c r="D23" s="64"/>
      <c r="E23" s="64"/>
      <c r="F23" s="64"/>
      <c r="G23" s="64"/>
      <c r="H23" s="66"/>
    </row>
    <row r="24" spans="1:8" ht="15">
      <c r="A24" s="64"/>
      <c r="B24" s="83" t="s">
        <v>172</v>
      </c>
      <c r="C24" s="64"/>
      <c r="D24" s="64"/>
      <c r="E24" s="64"/>
      <c r="F24" s="64"/>
      <c r="G24" s="64"/>
      <c r="H24" s="66"/>
    </row>
    <row r="25" spans="1:8" ht="15">
      <c r="A25" s="64"/>
      <c r="B25" s="83" t="s">
        <v>173</v>
      </c>
      <c r="C25" s="64"/>
      <c r="D25" s="64"/>
      <c r="E25" s="64"/>
      <c r="F25" s="64"/>
      <c r="G25" s="64"/>
      <c r="H25" s="66"/>
    </row>
    <row r="26" spans="1:8" ht="15">
      <c r="A26" s="64"/>
      <c r="B26" s="83" t="s">
        <v>174</v>
      </c>
      <c r="C26" s="64"/>
      <c r="D26" s="64"/>
      <c r="E26" s="64"/>
      <c r="F26" s="64"/>
      <c r="G26" s="64"/>
      <c r="H26" s="66"/>
    </row>
    <row r="27" spans="1:8">
      <c r="A27" s="66"/>
      <c r="B27" s="66"/>
      <c r="C27" s="66"/>
      <c r="D27" s="66"/>
      <c r="E27" s="66"/>
      <c r="F27" s="66"/>
      <c r="G27" s="66"/>
      <c r="H27" s="66"/>
    </row>
  </sheetData>
  <sheetProtection password="D52D" sheet="1" objects="1" scenarios="1"/>
  <mergeCells count="5">
    <mergeCell ref="C1:G1"/>
    <mergeCell ref="A5:A6"/>
    <mergeCell ref="B5:B6"/>
    <mergeCell ref="C5:C6"/>
    <mergeCell ref="D5:G5"/>
  </mergeCells>
  <hyperlinks>
    <hyperlink ref="B16" r:id="rId1"/>
  </hyperlinks>
  <pageMargins left="0.7" right="0.7" top="0.75" bottom="0.75" header="0.75" footer="0.75"/>
  <pageSetup firstPageNumber="0" pageOrder="overThenDown"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vt:lpstr>
      <vt:lpstr>how_to_fill_out-definitions</vt:lpstr>
      <vt:lpstr>app!Print_Titles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PTRI</dc:creator>
  <cp:lastModifiedBy>PTRI</cp:lastModifiedBy>
  <cp:lastPrinted>2022-08-31T10:57:48Z</cp:lastPrinted>
  <dcterms:created xsi:type="dcterms:W3CDTF">2022-08-31T10:04:50Z</dcterms:created>
  <dcterms:modified xsi:type="dcterms:W3CDTF">2023-01-25T07:15:21Z</dcterms:modified>
</cp:coreProperties>
</file>